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19200" windowHeight="12075" firstSheet="1" activeTab="2"/>
  </bookViews>
  <sheets>
    <sheet name="InstruccionesD01" sheetId="3" r:id="rId1"/>
    <sheet name="D01-Captura" sheetId="1" r:id="rId2"/>
    <sheet name="D01-Impresion" sheetId="2" r:id="rId3"/>
    <sheet name="InstruccionesD06" sheetId="6" r:id="rId4"/>
    <sheet name="D06-CapturaImpresion" sheetId="7" r:id="rId5"/>
    <sheet name="D01-Informacion" sheetId="4" state="hidden" r:id="rId6"/>
  </sheets>
  <externalReferences>
    <externalReference r:id="rId7"/>
  </externalReferences>
  <definedNames>
    <definedName name="_xlnm._FilterDatabase" localSheetId="1" hidden="1">'D01-Impresion'!$N$1:$U$105</definedName>
    <definedName name="_xlnm._FilterDatabase" localSheetId="2" hidden="1">'D01-Impresion'!$N$1:$U$105</definedName>
    <definedName name="anios">'D01-Captura'!$T$2:$T$6</definedName>
    <definedName name="_xlnm.Print_Area" localSheetId="1">'D01-Captura'!$A$1:$K$84</definedName>
    <definedName name="_xlnm.Print_Area" localSheetId="2">'D01-Impresion'!$A$1:$K$116</definedName>
    <definedName name="_xlnm.Print_Area" localSheetId="4">'D06-CapturaImpresion'!$A$1:$H$74</definedName>
    <definedName name="CEC">'D01-Captura'!$AC$2:$AC$18</definedName>
    <definedName name="CENDIS">'D01-Captura'!$AE$2:$AE$7</definedName>
    <definedName name="CI">'D01-Captura'!$AA$2:$AA$21</definedName>
    <definedName name="clasificacion1">'D01-Captura'!$U$2:$U$9</definedName>
    <definedName name="clasificacion2">'D01-Captura'!$V$2:$V$9</definedName>
    <definedName name="CLUS">'D01-Captura'!$AD$2:$AD$3</definedName>
    <definedName name="condiciones">'D01-Captura'!$N$2:$N$3</definedName>
    <definedName name="CX">'D01-Captura'!$AB$2:$AB$3</definedName>
    <definedName name="dias">'D01-Captura'!$R$2:$R$33</definedName>
    <definedName name="IVA">'D01-Captura'!$M$2:$M$3</definedName>
    <definedName name="meses">'D01-Captura'!$S$2:$S$13</definedName>
    <definedName name="NMS">'D01-Captura'!$Y$2:$Y$20</definedName>
    <definedName name="NS">'D01-Captura'!$Z$2:$Z$29</definedName>
    <definedName name="sino">'D01-Captura'!$P$2:$P$3</definedName>
    <definedName name="tipodonante">'D01-Captura'!$Q$2:$Q$10</definedName>
    <definedName name="tipodonativo">'D01-Captura'!$O$2:$O$3</definedName>
    <definedName name="UA">'D01-Captura'!$X$2:$X$23</definedName>
  </definedNames>
  <calcPr calcId="162913"/>
</workbook>
</file>

<file path=xl/calcChain.xml><?xml version="1.0" encoding="utf-8"?>
<calcChain xmlns="http://schemas.openxmlformats.org/spreadsheetml/2006/main">
  <c r="J72" i="2" l="1"/>
  <c r="B72" i="2"/>
  <c r="B44" i="7" s="1"/>
  <c r="A72" i="2"/>
  <c r="K72" i="2" s="1"/>
  <c r="J71" i="2"/>
  <c r="B71" i="2"/>
  <c r="B43" i="7" s="1"/>
  <c r="A71" i="2"/>
  <c r="K71" i="2" s="1"/>
  <c r="J70" i="2"/>
  <c r="B70" i="2"/>
  <c r="B42" i="7" s="1"/>
  <c r="A70" i="2"/>
  <c r="K70" i="2" s="1"/>
  <c r="J69" i="2"/>
  <c r="B69" i="2"/>
  <c r="B41" i="7" s="1"/>
  <c r="A69" i="2"/>
  <c r="K69" i="2" s="1"/>
  <c r="J68" i="2"/>
  <c r="B68" i="2"/>
  <c r="B40" i="7" s="1"/>
  <c r="A68" i="2"/>
  <c r="K68" i="2" s="1"/>
  <c r="J67" i="2"/>
  <c r="B67" i="2"/>
  <c r="B39" i="7" s="1"/>
  <c r="A67" i="2"/>
  <c r="K67" i="2" s="1"/>
  <c r="J66" i="2"/>
  <c r="B66" i="2"/>
  <c r="B38" i="7" s="1"/>
  <c r="A66" i="2"/>
  <c r="K66" i="2" s="1"/>
  <c r="J65" i="2"/>
  <c r="B65" i="2"/>
  <c r="B37" i="7" s="1"/>
  <c r="A65" i="2"/>
  <c r="K65" i="2" s="1"/>
  <c r="K58" i="1"/>
  <c r="K59" i="1"/>
  <c r="K60" i="1"/>
  <c r="K61" i="1"/>
  <c r="K62" i="1"/>
  <c r="K63" i="1"/>
  <c r="K64" i="1"/>
  <c r="K65" i="1"/>
  <c r="A94" i="2"/>
  <c r="A92" i="2"/>
  <c r="A90" i="2"/>
  <c r="A84" i="2"/>
  <c r="B55" i="2"/>
  <c r="B56" i="2"/>
  <c r="B57" i="2"/>
  <c r="B58" i="2"/>
  <c r="B59" i="2"/>
  <c r="B60" i="2"/>
  <c r="B32" i="7" s="1"/>
  <c r="B61" i="2"/>
  <c r="B33" i="7" s="1"/>
  <c r="B62" i="2"/>
  <c r="B34" i="7" s="1"/>
  <c r="B63" i="2"/>
  <c r="B35" i="7" s="1"/>
  <c r="B64" i="2"/>
  <c r="B36" i="7" s="1"/>
  <c r="B73" i="2"/>
  <c r="B45" i="7" s="1"/>
  <c r="A55" i="2"/>
  <c r="A27" i="7" s="1"/>
  <c r="A56" i="2"/>
  <c r="A28" i="7" s="1"/>
  <c r="A57" i="2"/>
  <c r="A29" i="7" s="1"/>
  <c r="A58" i="2"/>
  <c r="A30" i="7" s="1"/>
  <c r="A59" i="2"/>
  <c r="A31" i="7" s="1"/>
  <c r="A60" i="2"/>
  <c r="A32" i="7" s="1"/>
  <c r="A61" i="2"/>
  <c r="A33" i="7" s="1"/>
  <c r="A62" i="2"/>
  <c r="A34" i="7" s="1"/>
  <c r="A63" i="2"/>
  <c r="A35" i="7" s="1"/>
  <c r="A64" i="2"/>
  <c r="A73" i="2"/>
  <c r="K73" i="2" s="1"/>
  <c r="B54" i="2"/>
  <c r="A54" i="2"/>
  <c r="K54" i="2" s="1"/>
  <c r="B40" i="2"/>
  <c r="B41" i="2"/>
  <c r="B42" i="2"/>
  <c r="B43" i="2"/>
  <c r="B44" i="2"/>
  <c r="B45" i="2"/>
  <c r="B18" i="7" s="1"/>
  <c r="B46" i="2"/>
  <c r="B19" i="7" s="1"/>
  <c r="B47" i="2"/>
  <c r="B20" i="7" s="1"/>
  <c r="B48" i="2"/>
  <c r="B49" i="2"/>
  <c r="B50" i="2"/>
  <c r="B39" i="2"/>
  <c r="A40" i="2"/>
  <c r="A13" i="7" s="1"/>
  <c r="A41" i="2"/>
  <c r="K41" i="2" s="1"/>
  <c r="A42" i="2"/>
  <c r="A15" i="7" s="1"/>
  <c r="A43" i="2"/>
  <c r="K43" i="2" s="1"/>
  <c r="A44" i="2"/>
  <c r="A17" i="7" s="1"/>
  <c r="A45" i="2"/>
  <c r="K45" i="2" s="1"/>
  <c r="A46" i="2"/>
  <c r="A19" i="7" s="1"/>
  <c r="A47" i="2"/>
  <c r="K47" i="2" s="1"/>
  <c r="A48" i="2"/>
  <c r="A21" i="7" s="1"/>
  <c r="A49" i="2"/>
  <c r="K49" i="2" s="1"/>
  <c r="A50" i="2"/>
  <c r="K50" i="2" s="1"/>
  <c r="A39" i="2"/>
  <c r="A12" i="7" s="1"/>
  <c r="I35" i="2"/>
  <c r="C33" i="2"/>
  <c r="K32" i="1"/>
  <c r="J60" i="2"/>
  <c r="J61" i="2"/>
  <c r="J62" i="2"/>
  <c r="J63" i="2"/>
  <c r="J64" i="2"/>
  <c r="J45" i="2"/>
  <c r="J46" i="2"/>
  <c r="J47" i="2"/>
  <c r="B21" i="7"/>
  <c r="J48" i="2"/>
  <c r="J49" i="2"/>
  <c r="K53" i="1"/>
  <c r="K54" i="1"/>
  <c r="K55" i="1"/>
  <c r="K56" i="1"/>
  <c r="K57" i="1"/>
  <c r="K66" i="1"/>
  <c r="K38" i="1"/>
  <c r="K39" i="1"/>
  <c r="K40" i="1"/>
  <c r="K41" i="1"/>
  <c r="K42" i="1"/>
  <c r="K43" i="1"/>
  <c r="E97" i="2"/>
  <c r="A86" i="2"/>
  <c r="A80" i="1"/>
  <c r="J73" i="2"/>
  <c r="J50" i="2"/>
  <c r="A44" i="7" l="1"/>
  <c r="A45" i="7"/>
  <c r="A43" i="7"/>
  <c r="A42" i="7"/>
  <c r="A41" i="7"/>
  <c r="A40" i="7"/>
  <c r="A39" i="7"/>
  <c r="A38" i="7"/>
  <c r="A37" i="7"/>
  <c r="A36" i="7"/>
  <c r="K48" i="2"/>
  <c r="K46" i="2"/>
  <c r="K44" i="2"/>
  <c r="K42" i="2"/>
  <c r="K40" i="2"/>
  <c r="K63" i="2"/>
  <c r="K61" i="2"/>
  <c r="K59" i="2"/>
  <c r="K57" i="2"/>
  <c r="K55" i="2"/>
  <c r="A22" i="7"/>
  <c r="A20" i="7"/>
  <c r="A18" i="7"/>
  <c r="A16" i="7"/>
  <c r="A14" i="7"/>
  <c r="A26" i="7"/>
  <c r="K64" i="2"/>
  <c r="K62" i="2"/>
  <c r="K60" i="2"/>
  <c r="K58" i="2"/>
  <c r="K56" i="2"/>
  <c r="A12" i="2"/>
  <c r="G14" i="2"/>
  <c r="A10" i="2"/>
  <c r="A7" i="2"/>
  <c r="J17" i="2" l="1"/>
  <c r="A19" i="2"/>
  <c r="I19" i="2"/>
  <c r="H17" i="2"/>
  <c r="F19" i="2"/>
  <c r="A17" i="2"/>
  <c r="E19" i="2"/>
  <c r="A91" i="2"/>
  <c r="G48" i="7"/>
  <c r="C48" i="7"/>
  <c r="B27" i="7"/>
  <c r="B28" i="7"/>
  <c r="B29" i="7"/>
  <c r="B30" i="7"/>
  <c r="B26" i="7"/>
  <c r="B13" i="7"/>
  <c r="B14" i="7"/>
  <c r="B15" i="7"/>
  <c r="B16" i="7"/>
  <c r="B12" i="7"/>
  <c r="B22" i="7" l="1"/>
  <c r="B17" i="7"/>
  <c r="B31" i="7"/>
  <c r="I81" i="2"/>
  <c r="G3" i="7"/>
  <c r="J3" i="4"/>
  <c r="D80" i="2" l="1"/>
  <c r="J55" i="2"/>
  <c r="J56" i="2"/>
  <c r="J57" i="2"/>
  <c r="J58" i="2"/>
  <c r="J59" i="2"/>
  <c r="J54" i="2"/>
  <c r="J40" i="2"/>
  <c r="J41" i="2"/>
  <c r="J42" i="2"/>
  <c r="J43" i="2"/>
  <c r="J44" i="2"/>
  <c r="J39" i="2"/>
  <c r="K39" i="2" s="1"/>
  <c r="K52" i="1"/>
  <c r="K51" i="1"/>
  <c r="K50" i="1"/>
  <c r="K49" i="1"/>
  <c r="K48" i="1"/>
  <c r="K47" i="1"/>
  <c r="K37" i="1"/>
  <c r="K36" i="1"/>
  <c r="K35" i="1"/>
  <c r="K34" i="1"/>
  <c r="K33" i="1"/>
  <c r="K67" i="1" l="1"/>
  <c r="K68" i="1" s="1"/>
  <c r="K75" i="2" s="1"/>
  <c r="K44" i="1"/>
  <c r="U3" i="4"/>
  <c r="T3" i="4"/>
  <c r="R3" i="4"/>
  <c r="Q3" i="4"/>
  <c r="P3" i="4"/>
  <c r="O3" i="4"/>
  <c r="N3" i="4"/>
  <c r="I3" i="4"/>
  <c r="B3" i="4"/>
  <c r="A3" i="4"/>
  <c r="E14" i="2"/>
  <c r="S3" i="4" s="1"/>
  <c r="E31" i="2"/>
  <c r="A88" i="2"/>
  <c r="K77" i="2"/>
  <c r="K78" i="2" s="1"/>
  <c r="I34" i="2"/>
  <c r="A4" i="2" s="1"/>
  <c r="H32" i="2"/>
  <c r="I31" i="2"/>
  <c r="F31" i="2"/>
  <c r="A31" i="2"/>
  <c r="J29" i="2"/>
  <c r="H29" i="2"/>
  <c r="A29" i="2"/>
  <c r="I26" i="2"/>
  <c r="F26" i="2"/>
  <c r="C26" i="2"/>
  <c r="A26" i="2"/>
  <c r="H24" i="2"/>
  <c r="A24" i="2"/>
  <c r="A22" i="2"/>
  <c r="K7" i="2"/>
  <c r="J7" i="2"/>
  <c r="I7" i="2"/>
  <c r="K74" i="2" l="1"/>
  <c r="K45" i="1"/>
  <c r="K52" i="2" s="1"/>
  <c r="K51" i="2"/>
  <c r="Z3" i="4"/>
  <c r="Y3" i="4"/>
  <c r="X3" i="4"/>
  <c r="W3" i="4"/>
  <c r="V3" i="4"/>
  <c r="A4" i="1"/>
  <c r="K69" i="1" l="1"/>
  <c r="K3" i="4" s="1"/>
  <c r="K79" i="2"/>
</calcChain>
</file>

<file path=xl/sharedStrings.xml><?xml version="1.0" encoding="utf-8"?>
<sst xmlns="http://schemas.openxmlformats.org/spreadsheetml/2006/main" count="1107" uniqueCount="526">
  <si>
    <t>IVA</t>
  </si>
  <si>
    <t>condiciones</t>
  </si>
  <si>
    <t>tipodonativo</t>
  </si>
  <si>
    <t>tipodonante</t>
  </si>
  <si>
    <t>Dia</t>
  </si>
  <si>
    <t>Mes</t>
  </si>
  <si>
    <t>Año</t>
  </si>
  <si>
    <t>Clasificacion1</t>
  </si>
  <si>
    <t>Clasificacion</t>
  </si>
  <si>
    <t>UA</t>
  </si>
  <si>
    <t>NMS</t>
  </si>
  <si>
    <t>NS</t>
  </si>
  <si>
    <t>CI</t>
  </si>
  <si>
    <t>CENLEX</t>
  </si>
  <si>
    <t>CEC</t>
  </si>
  <si>
    <t>Nuevo</t>
  </si>
  <si>
    <t>ESPECIE</t>
  </si>
  <si>
    <t>ALUMNOS</t>
  </si>
  <si>
    <t>Enero</t>
  </si>
  <si>
    <t>Unidades Administrativas</t>
  </si>
  <si>
    <t>Dirección de Educación Media Superior</t>
  </si>
  <si>
    <t>CECyT 1 “Gonzalo Vázquez Vela”</t>
  </si>
  <si>
    <t>ESIME Zacatenco</t>
  </si>
  <si>
    <t>CEPROBI</t>
  </si>
  <si>
    <t>CENLEX ZACATENCO</t>
  </si>
  <si>
    <t>CEC Ingeniero Eugenio Méndez Docurro</t>
  </si>
  <si>
    <t>FAVOR DE PROPORCIONAR COMPLETOS LOS DATOS SOLICITADOS</t>
  </si>
  <si>
    <t>Usado</t>
  </si>
  <si>
    <t>EFECTIVO</t>
  </si>
  <si>
    <t>EGRESADOS</t>
  </si>
  <si>
    <t>Febrero</t>
  </si>
  <si>
    <t>Nivel Medio Superior</t>
  </si>
  <si>
    <t>Dirección de Educación Superior</t>
  </si>
  <si>
    <t>CECyT 2 “Miguel Bernard”</t>
  </si>
  <si>
    <t>ESIME Culhuacán</t>
  </si>
  <si>
    <t>CITEDI</t>
  </si>
  <si>
    <t>CENLEX SANTO TOMAS</t>
  </si>
  <si>
    <t>CEC Cajeme-Sonora</t>
  </si>
  <si>
    <t>EMPRESAS</t>
  </si>
  <si>
    <t>Marzo</t>
  </si>
  <si>
    <t>Nivel Superior</t>
  </si>
  <si>
    <t>Dirección de Formación en Lenguas Extranjeras</t>
  </si>
  <si>
    <t>CECyT 3 “Estanislao Ramírez Ruiz”</t>
  </si>
  <si>
    <t>ESIME Azcapotzalco</t>
  </si>
  <si>
    <t>CICIMAR</t>
  </si>
  <si>
    <t>CEC Campeche</t>
  </si>
  <si>
    <t>CLASIFICACIÓN UNIDAD</t>
  </si>
  <si>
    <t>Centros de Investigación</t>
  </si>
  <si>
    <t>FECHA DE INGRESO DEL DONATIVO</t>
  </si>
  <si>
    <t>ORGANIZACIONES NO GUBERNAMENTALES</t>
  </si>
  <si>
    <t>Abril</t>
  </si>
  <si>
    <t>Dirección de Posgrado</t>
  </si>
  <si>
    <t>CECyT 4 “Lázaro Cárdenas”</t>
  </si>
  <si>
    <t>ESIME Ticomán</t>
  </si>
  <si>
    <t>CIIDIR DURANGO</t>
  </si>
  <si>
    <t>CEC Cancún</t>
  </si>
  <si>
    <r>
      <t xml:space="preserve">NOMBRE DE LA UNIDAD RESPONSABLE QUE </t>
    </r>
    <r>
      <rPr>
        <b/>
        <sz val="11"/>
        <color theme="1"/>
        <rFont val="Calibri"/>
        <family val="2"/>
        <scheme val="minor"/>
      </rPr>
      <t>PROMUEVE</t>
    </r>
  </si>
  <si>
    <t>DÍA</t>
  </si>
  <si>
    <t>MES</t>
  </si>
  <si>
    <t>AÑO</t>
  </si>
  <si>
    <t>COMITÉS DE PADRES DE FAMILIA</t>
  </si>
  <si>
    <t>Mayo</t>
  </si>
  <si>
    <t>Cenlex</t>
  </si>
  <si>
    <t>CX</t>
  </si>
  <si>
    <t>Dirección de Investigación</t>
  </si>
  <si>
    <t>CECyT 7 “Cuauhtémoc”</t>
  </si>
  <si>
    <t>ESIA Zacatenco</t>
  </si>
  <si>
    <t>CIIDIR MICHOACAN</t>
  </si>
  <si>
    <t>CEC Culiacán</t>
  </si>
  <si>
    <t>GOBIERNO</t>
  </si>
  <si>
    <t>Junio</t>
  </si>
  <si>
    <t>Educación Continua</t>
  </si>
  <si>
    <t>Dirección de Educación Continua</t>
  </si>
  <si>
    <t>CECyT 8 “Narciso Bassols”</t>
  </si>
  <si>
    <t>ESIA Tecamachalco</t>
  </si>
  <si>
    <t>CIIDIR OAXACA</t>
  </si>
  <si>
    <t>CEC Hidalgo</t>
  </si>
  <si>
    <t>PERSONAS FÍSICAS</t>
  </si>
  <si>
    <t>Julio</t>
  </si>
  <si>
    <t>Dirección de Egresados y Servicio Social</t>
  </si>
  <si>
    <t>CECyT 9 “Juan de Dios Bátiz”</t>
  </si>
  <si>
    <t>ESIA Ticomán</t>
  </si>
  <si>
    <t>CIIDIR SINALOA</t>
  </si>
  <si>
    <t>CEC Durango</t>
  </si>
  <si>
    <t>DOCENTES O ADMINISTRATIVOS</t>
  </si>
  <si>
    <t>Agosto</t>
  </si>
  <si>
    <t>Dirección de Publicaciones</t>
  </si>
  <si>
    <t>CECyT 10 “Carlos Vallejo Márquez”</t>
  </si>
  <si>
    <t>ESIT</t>
  </si>
  <si>
    <t>CIIEMAD</t>
  </si>
  <si>
    <t>CEC Guerrero</t>
  </si>
  <si>
    <t>OTROS (ESPECIFICAR)</t>
  </si>
  <si>
    <t>Septiembre</t>
  </si>
  <si>
    <t>Dirección de Bibliotecas</t>
  </si>
  <si>
    <t>CECyT 11 “Wilfrido Massieu”</t>
  </si>
  <si>
    <t>ESIQIE</t>
  </si>
  <si>
    <t>CIC</t>
  </si>
  <si>
    <t>CEC Los Mochis</t>
  </si>
  <si>
    <t>Octubre</t>
  </si>
  <si>
    <t>Dirección de Administración Escolar</t>
  </si>
  <si>
    <t>CET 1 “Walter Cross Buchanan”</t>
  </si>
  <si>
    <t>ESFM</t>
  </si>
  <si>
    <t>CIECAS</t>
  </si>
  <si>
    <t>CEC Mazatlán</t>
  </si>
  <si>
    <t>Noviembre</t>
  </si>
  <si>
    <t>Dirección de Servicios Estudiantiles</t>
  </si>
  <si>
    <t>CECyT 6 “Miguel Othón de Mendizábal”</t>
  </si>
  <si>
    <t>ESCOM</t>
  </si>
  <si>
    <t>CBG</t>
  </si>
  <si>
    <t>CEC Morelia</t>
  </si>
  <si>
    <t>TELÉFONO DOMICILIO</t>
  </si>
  <si>
    <t>TELÉFONO (S) OFICINA</t>
  </si>
  <si>
    <t>CORREO ELECTRÓNICO</t>
  </si>
  <si>
    <t>Diciembre</t>
  </si>
  <si>
    <t>Dirección de Desarrollo y Fomento Deportivo</t>
  </si>
  <si>
    <t>CECyT 15 “Diódoro Antúnez Echegaray”</t>
  </si>
  <si>
    <t>UPIICSA</t>
  </si>
  <si>
    <t>CICATA LEGARIA</t>
  </si>
  <si>
    <t>CEC Morelos</t>
  </si>
  <si>
    <t>Dirección de Difusión y Fomento a la Cultura</t>
  </si>
  <si>
    <t>CECyT 5 “Benito Juárez”</t>
  </si>
  <si>
    <t>UPIITA</t>
  </si>
  <si>
    <t>CICATA QUERTARO</t>
  </si>
  <si>
    <t>CEC Oaxaca</t>
  </si>
  <si>
    <t>DOMICILIO</t>
  </si>
  <si>
    <t>CECyT 12 “José María Morelos”</t>
  </si>
  <si>
    <t>UPIBI</t>
  </si>
  <si>
    <t>CICATA ALTAMIRA</t>
  </si>
  <si>
    <t>CEC Reynosa</t>
  </si>
  <si>
    <t>CALLE</t>
  </si>
  <si>
    <t>N°. EXT.</t>
  </si>
  <si>
    <t>N°. INT.</t>
  </si>
  <si>
    <t>CECyT 13 “Ricardo Flores Magón”</t>
  </si>
  <si>
    <t>UPIIG</t>
  </si>
  <si>
    <t>CICATA MORELOS</t>
  </si>
  <si>
    <t>CEC Tampico</t>
  </si>
  <si>
    <t>CECyT 14 “Luis Enrique Erro”</t>
  </si>
  <si>
    <t>UPIIZ</t>
  </si>
  <si>
    <t>CIBA TLAXCALA</t>
  </si>
  <si>
    <t>CEC Tijuana</t>
  </si>
  <si>
    <t>COLONIA</t>
  </si>
  <si>
    <t>C.P.</t>
  </si>
  <si>
    <t>MUNICIPIO O DELEGACIÓN</t>
  </si>
  <si>
    <t>CIUDAD O ESTADO</t>
  </si>
  <si>
    <t>CECyT 16 “Hidalgo”</t>
  </si>
  <si>
    <t>UPIIH</t>
  </si>
  <si>
    <t>CIDETEC</t>
  </si>
  <si>
    <t>CEC Tlaxcala</t>
  </si>
  <si>
    <t>CECyT 17 “León, Guanajuato”</t>
  </si>
  <si>
    <t>ENCB</t>
  </si>
  <si>
    <t>CIITEC</t>
  </si>
  <si>
    <t>CECyT 18 “Zacatecas”</t>
  </si>
  <si>
    <t>ESM</t>
  </si>
  <si>
    <t>CMP+L</t>
  </si>
  <si>
    <t>ENMH</t>
  </si>
  <si>
    <t>CRP+L TABASCO</t>
  </si>
  <si>
    <t>ESEO</t>
  </si>
  <si>
    <t xml:space="preserve">CARGO </t>
  </si>
  <si>
    <t>CICS Unidad Milpa Alta</t>
  </si>
  <si>
    <t>CICS Unidad Santo Tomás</t>
  </si>
  <si>
    <t>RFC C/HOMOCLAVE</t>
  </si>
  <si>
    <t>ESCA Santo Tomás</t>
  </si>
  <si>
    <t>ESCA Tepepan</t>
  </si>
  <si>
    <t xml:space="preserve">DOMICILIO FISCAL  </t>
  </si>
  <si>
    <t>ESPECIFICAR</t>
  </si>
  <si>
    <t>TIPO DE DONATIVO (SELECCIONE)</t>
  </si>
  <si>
    <t xml:space="preserve">DESCRIPCIÓN DEL DONATIVO 
</t>
  </si>
  <si>
    <t>CANTIDAD</t>
  </si>
  <si>
    <t xml:space="preserve">COSTO 
UNITARIO
</t>
  </si>
  <si>
    <t>IMPORTE</t>
  </si>
  <si>
    <t>BIENES PATRIMONIALES</t>
  </si>
  <si>
    <t>SUBTOTAL:</t>
  </si>
  <si>
    <t>IVA:</t>
  </si>
  <si>
    <t xml:space="preserve">BIENES DE CONSUMO </t>
  </si>
  <si>
    <t>DONATIVOS EN EFECTIVO</t>
  </si>
  <si>
    <t>MONTO TOTAL (EN MONEDA NACIONAL) TOTAL:</t>
  </si>
  <si>
    <t>CANTIDAD CON LETRA</t>
  </si>
  <si>
    <t>EN TODOS LOS CASOS INDICAR LA SIGUIENTE INFORMACIÓN</t>
  </si>
  <si>
    <t xml:space="preserve">ÁREA(S) DE UBICACIÓN </t>
  </si>
  <si>
    <t>USO DEL DONATIVO</t>
  </si>
  <si>
    <t>FIRMA</t>
  </si>
  <si>
    <t>SELLO DE LA DIRECCIÓN</t>
  </si>
  <si>
    <t>DONATIVO OTORGADO POR:</t>
  </si>
  <si>
    <r>
      <rPr>
        <b/>
        <sz val="11"/>
        <color theme="1"/>
        <rFont val="Calibri"/>
        <family val="2"/>
        <scheme val="minor"/>
      </rPr>
      <t>Me permito informar a usted que los datos recabados serán protegidos e incorporados y tratados en el</t>
    </r>
    <r>
      <rPr>
        <sz val="11"/>
        <color theme="1"/>
        <rFont val="Calibri"/>
        <family val="2"/>
        <scheme val="minor"/>
      </rPr>
      <t xml:space="preserve"> Sistema Integral de Captación de Donativos (SICDO), </t>
    </r>
    <r>
      <rPr>
        <b/>
        <sz val="11"/>
        <color theme="1"/>
        <rFont val="Calibri"/>
        <family val="2"/>
        <scheme val="minor"/>
      </rPr>
      <t>con fundamento en las</t>
    </r>
    <r>
      <rPr>
        <sz val="11"/>
        <color theme="1"/>
        <rFont val="Calibri"/>
        <family val="2"/>
        <scheme val="minor"/>
      </rPr>
      <t xml:space="preserve"> Normas de Operación del Manual de Procedimientos para la Promoción, Captación y Administración de Donativos COFAA-IPN </t>
    </r>
    <r>
      <rPr>
        <b/>
        <sz val="11"/>
        <color theme="1"/>
        <rFont val="Calibri"/>
        <family val="2"/>
        <scheme val="minor"/>
      </rPr>
      <t>de fecha 18 de febrero de 2015, cuya finalidad es el</t>
    </r>
    <r>
      <rPr>
        <sz val="11"/>
        <color theme="1"/>
        <rFont val="Calibri"/>
        <family val="2"/>
        <scheme val="minor"/>
      </rPr>
      <t xml:space="preserve"> establecimiento de una plataforma tecnológica que contribuya a la optimización de los procesos de captación y registro de donativos tanto en efectivo como en especie que recibe el IPN, el cual fue registrado en el Sistema de Datos Personales del Instituto Federal de Acceso a la Información </t>
    </r>
    <r>
      <rPr>
        <u/>
        <sz val="11"/>
        <color theme="3" tint="0.39997558519241921"/>
        <rFont val="Calibri"/>
        <family val="2"/>
        <scheme val="minor"/>
      </rPr>
      <t>(www.ifai.org.mx)</t>
    </r>
    <r>
      <rPr>
        <sz val="11"/>
        <color theme="1"/>
        <rFont val="Calibri"/>
        <family val="2"/>
        <scheme val="minor"/>
      </rPr>
      <t>.</t>
    </r>
    <r>
      <rPr>
        <b/>
        <sz val="11"/>
        <color theme="1"/>
        <rFont val="Calibri"/>
        <family val="2"/>
        <scheme val="minor"/>
      </rPr>
      <t xml:space="preserve"> La Unidad Administrativa responsable del sistema de datos personales es la Dirección Técnica y de Promoción, sujeta en los Artículos 30. Fracción II, 18, 20 y 21 de la Ley Federal de Transparencia y Acceso a la Información Pública Gubernamental y conforme a los lineamientos de Protección de Datos Personales. La ubicación donde el interesado podrá ejercer los derechos de acceso y corrección de dichos datos es en: Calle Tresguerras No. 27 Planta Alta, Colonia Centro C. P. 06040, Delegación Cuauhtémoc. Lo anterior se informa en cumplimiento al Decimoséptimo de los Lineamientos de Protección de Datos Personales, publicados en el Diario Oficial de la Federación el 30 de septiembre de 2005. 
Nota: En caso de no aceptar aparecer en la relación de donantes debe incluir el escrito que indique que no acepta la publicación de sus datos personales como son el nombre y descripción del donativo otorgado, ejemplo a descargar en la sección de trámites y formatos del portal de donativos (</t>
    </r>
    <r>
      <rPr>
        <b/>
        <u/>
        <sz val="11"/>
        <color theme="3" tint="0.39997558519241921"/>
        <rFont val="Calibri"/>
        <family val="2"/>
        <scheme val="minor"/>
      </rPr>
      <t>www.donativos.ipn.mx</t>
    </r>
    <r>
      <rPr>
        <b/>
        <sz val="11"/>
        <color theme="1"/>
        <rFont val="Calibri"/>
        <family val="2"/>
        <scheme val="minor"/>
      </rPr>
      <t xml:space="preserve">) “formato aviso de privacidad”. </t>
    </r>
    <r>
      <rPr>
        <sz val="11"/>
        <color theme="1"/>
        <rFont val="Calibri"/>
        <family val="2"/>
        <scheme val="minor"/>
      </rPr>
      <t xml:space="preserve">
</t>
    </r>
  </si>
  <si>
    <t>EXTENSIÓN</t>
  </si>
  <si>
    <t>UNIDAD BENEFICIADA</t>
  </si>
  <si>
    <t>AÑO DE RECEPCIÓN DEL DONATIVO</t>
  </si>
  <si>
    <t>CONVENIO (FECHA DE FIRMA)</t>
  </si>
  <si>
    <t>NO. OFICIO DE ENTREGA A DAF</t>
  </si>
  <si>
    <t>FECHA DE ENTREGA A FINANZAS</t>
  </si>
  <si>
    <t>RECIBO DEDUCIBLE (NÚMERO)</t>
  </si>
  <si>
    <t>FECHA DE ENTREGA RECIBO A DTP</t>
  </si>
  <si>
    <t>DONADOR</t>
  </si>
  <si>
    <t>DESCRIPCIÓN</t>
  </si>
  <si>
    <t>MONTO DTP</t>
  </si>
  <si>
    <t>MONTO DAF</t>
  </si>
  <si>
    <t>DIFERENCIA</t>
  </si>
  <si>
    <t>ÁREA DE UBICACIÓN</t>
  </si>
  <si>
    <t>USO DEL BIEN</t>
  </si>
  <si>
    <t>TIPO DONADOR</t>
  </si>
  <si>
    <t>NOMBRE DEL DONADOR O REPRESENTATE</t>
  </si>
  <si>
    <t>CARGO DEL DONADOR O REPRESENTANTE</t>
  </si>
  <si>
    <t>TELÉFONO DEL DONADOR</t>
  </si>
  <si>
    <t>CORREO ELECTRÓNICO DEL DONADOR</t>
  </si>
  <si>
    <t>DIRECCIÓN DEL DONADOR</t>
  </si>
  <si>
    <t>NOMBRE DEL PROMOTOR</t>
  </si>
  <si>
    <t xml:space="preserve">CARGO DEL PROMOTOR </t>
  </si>
  <si>
    <t xml:space="preserve">TELÉFONO DEL PROMOTOR </t>
  </si>
  <si>
    <t xml:space="preserve">CORREO ELECTRÓNICO DEL PROMOTOR  </t>
  </si>
  <si>
    <t xml:space="preserve">DIRECCIÓN DEL PROMOTOR </t>
  </si>
  <si>
    <t>No. ENTRADA A CAJA</t>
  </si>
  <si>
    <t>No. OFICIO DE ENTREGA A DAF</t>
  </si>
  <si>
    <t>TIPO DE DONADOR</t>
  </si>
  <si>
    <t>NOMBRE DEL DONADOR Ó REPRESÉNTANTE</t>
  </si>
  <si>
    <t>CARGO DEL DONADOR Ó REPRESÉNTANTE</t>
  </si>
  <si>
    <t>CARGO DEL PROMOTOR</t>
  </si>
  <si>
    <t>TELÉFONO DEL PROMOTOR</t>
  </si>
  <si>
    <t>CORREO ELECTRÓNICO DEL PROMOTOR</t>
  </si>
  <si>
    <t>DIRECCIÓN DEL PROMOTOR</t>
  </si>
  <si>
    <t>CORREO</t>
  </si>
  <si>
    <t>UR</t>
  </si>
  <si>
    <t>NEXT</t>
  </si>
  <si>
    <t>NINT</t>
  </si>
  <si>
    <t>CP</t>
  </si>
  <si>
    <t>MUNICIPIO</t>
  </si>
  <si>
    <t>ESTADO</t>
  </si>
  <si>
    <t>Av. Luis Enrique Erro</t>
  </si>
  <si>
    <t>S/N</t>
  </si>
  <si>
    <t>Unidad "ALM"</t>
  </si>
  <si>
    <t>Zacatenco</t>
  </si>
  <si>
    <t>07738</t>
  </si>
  <si>
    <t>Gustavo A. Madero</t>
  </si>
  <si>
    <t>Ciudad de México</t>
  </si>
  <si>
    <t>Av. 510</t>
  </si>
  <si>
    <t>Ejidos de Aragón</t>
  </si>
  <si>
    <t>07480</t>
  </si>
  <si>
    <t>Av. Nueva Casa de la Moneda</t>
  </si>
  <si>
    <t>Lomas de Sotelo</t>
  </si>
  <si>
    <t>11200</t>
  </si>
  <si>
    <t>Miguel Hidalgo</t>
  </si>
  <si>
    <t>Av. Constituyentes</t>
  </si>
  <si>
    <t>Belém de las Flores</t>
  </si>
  <si>
    <t>01110</t>
  </si>
  <si>
    <t>Álvaro Obregón</t>
  </si>
  <si>
    <t>Calzada Ermita Iztapalapa</t>
  </si>
  <si>
    <t>Santa María Aztahuacan</t>
  </si>
  <si>
    <t>09500</t>
  </si>
  <si>
    <t>Iztapalapa</t>
  </si>
  <si>
    <t>Av. de las Granjas</t>
  </si>
  <si>
    <t>Jardín Azpeitia</t>
  </si>
  <si>
    <t>02530</t>
  </si>
  <si>
    <t>Azcapotzalco</t>
  </si>
  <si>
    <t>Mar Mediterráneo</t>
  </si>
  <si>
    <t>Popotla</t>
  </si>
  <si>
    <t>11400</t>
  </si>
  <si>
    <t>Unidad San Juan de Aragón</t>
  </si>
  <si>
    <t>07950</t>
  </si>
  <si>
    <t>Av. de los Maestros</t>
  </si>
  <si>
    <t>Casco de Santo Tomás</t>
  </si>
  <si>
    <t>11340</t>
  </si>
  <si>
    <t>Av. 661</t>
  </si>
  <si>
    <t>San Juan de Aragón</t>
  </si>
  <si>
    <t>07920</t>
  </si>
  <si>
    <t>Av. Jardín y Calle 4</t>
  </si>
  <si>
    <t>del Gas</t>
  </si>
  <si>
    <t>02950</t>
  </si>
  <si>
    <t xml:space="preserve"> </t>
  </si>
  <si>
    <t>TIPO DE DONATIVO</t>
  </si>
  <si>
    <t xml:space="preserve">CONDICIONES FÍSICAS DEL ARTICULO </t>
  </si>
  <si>
    <t>EXT</t>
  </si>
  <si>
    <t xml:space="preserve">TELÉFONO </t>
  </si>
  <si>
    <t>FECHA:</t>
  </si>
  <si>
    <t>CONDICIONES FÍSICAS DE LOS BIENES</t>
  </si>
  <si>
    <t>NUEVOS</t>
  </si>
  <si>
    <t>USADOS</t>
  </si>
  <si>
    <t>VIABILIDAD DE ACEPTACIÓN</t>
  </si>
  <si>
    <t>SI</t>
  </si>
  <si>
    <t>NO</t>
  </si>
  <si>
    <t>MOTIVOS</t>
  </si>
  <si>
    <t xml:space="preserve">NOMBRE DEL REPRESENTANTE 
COFAA – IPN 
</t>
  </si>
  <si>
    <t xml:space="preserve">CARGO  </t>
  </si>
  <si>
    <t>TELÉFONO O EXTENSIÓN</t>
  </si>
  <si>
    <t>Av. Central</t>
  </si>
  <si>
    <t>Valle de Ecatepec</t>
  </si>
  <si>
    <t>55119</t>
  </si>
  <si>
    <t>Ecatepec de Morelos</t>
  </si>
  <si>
    <t>Estado de México</t>
  </si>
  <si>
    <t>Av. José Loreto Fabela, esquina Av. 508</t>
  </si>
  <si>
    <t>Dr. Gastón Melo</t>
  </si>
  <si>
    <t>Pueblo San Antonio Tecómitl</t>
  </si>
  <si>
    <t>12100</t>
  </si>
  <si>
    <t>Milpa Alta</t>
  </si>
  <si>
    <t>Emilio Dondé</t>
  </si>
  <si>
    <t>Centro</t>
  </si>
  <si>
    <t>06040</t>
  </si>
  <si>
    <t>Cuauhtémoc</t>
  </si>
  <si>
    <t>Paseo de las Jacarandas</t>
  </si>
  <si>
    <t>Santa María Insurgentes</t>
  </si>
  <si>
    <t>06430</t>
  </si>
  <si>
    <t>Av. Taxqueña</t>
  </si>
  <si>
    <t>Paseos de Taxqueña</t>
  </si>
  <si>
    <t>04250</t>
  </si>
  <si>
    <t>Coyoacán</t>
  </si>
  <si>
    <t>Peluqueros esquina Orfebrería</t>
  </si>
  <si>
    <t>Michoacana</t>
  </si>
  <si>
    <t>15240</t>
  </si>
  <si>
    <t>Venustiano Carranza</t>
  </si>
  <si>
    <t>Boulevard Juan Alonso de Torres</t>
  </si>
  <si>
    <t>Piletas 4ta. Sección</t>
  </si>
  <si>
    <t>León</t>
  </si>
  <si>
    <t>Guanajuato</t>
  </si>
  <si>
    <t>Blvd. del Bote</t>
  </si>
  <si>
    <t>Ciudad Administrativa</t>
  </si>
  <si>
    <t>98160</t>
  </si>
  <si>
    <t>Zacatecas</t>
  </si>
  <si>
    <t>Av. Wilfrido Massieu</t>
  </si>
  <si>
    <t>Unidad "ALM" Edif. 1</t>
  </si>
  <si>
    <t>Av. Santa Ana</t>
  </si>
  <si>
    <t>San Francisco Culhuacan</t>
  </si>
  <si>
    <t>04430</t>
  </si>
  <si>
    <t>Santa Catarina</t>
  </si>
  <si>
    <t>02550</t>
  </si>
  <si>
    <t>Av. Ticomán</t>
  </si>
  <si>
    <t>San José Ticomán</t>
  </si>
  <si>
    <t>07340</t>
  </si>
  <si>
    <t>Av. Juan de Dios Bátiz</t>
  </si>
  <si>
    <t>Unidad "ALM" Edif 10</t>
  </si>
  <si>
    <t>Av. Fuente de los Leones</t>
  </si>
  <si>
    <t xml:space="preserve"> Lomas de Tecamachalco</t>
  </si>
  <si>
    <t>53950</t>
  </si>
  <si>
    <t>Naucalpan de Juárez</t>
  </si>
  <si>
    <t>Av. Instituto Politécnico Nacional</t>
  </si>
  <si>
    <t>Unidad "ALM" puerta 7</t>
  </si>
  <si>
    <t>Unidad "ALM" Edif. 7</t>
  </si>
  <si>
    <t>Unidad "ALM" Edif. 9</t>
  </si>
  <si>
    <t>Av. Juan de Dios Bátiz esquina Miguel Othón de Mendizábal</t>
  </si>
  <si>
    <t>Calle Te Esq. con Resina</t>
  </si>
  <si>
    <t>Granjas México</t>
  </si>
  <si>
    <t>Iztacalco</t>
  </si>
  <si>
    <t>08400</t>
  </si>
  <si>
    <t>La Laguna Ticomán</t>
  </si>
  <si>
    <t>Av. Acueducto</t>
  </si>
  <si>
    <t>Av. Mineral de Valenciana</t>
  </si>
  <si>
    <t>Fraccionamiento Industrial Puerto Interior</t>
  </si>
  <si>
    <t>36275</t>
  </si>
  <si>
    <t>Silao de la Victoria</t>
  </si>
  <si>
    <t>Boulevard El Bote</t>
  </si>
  <si>
    <t>Avenida Camerino Mendoza</t>
  </si>
  <si>
    <t>Morelos</t>
  </si>
  <si>
    <t>42040</t>
  </si>
  <si>
    <t>Pachuca de Soto</t>
  </si>
  <si>
    <t>Hidalgo</t>
  </si>
  <si>
    <t>Prolongación Manuel M. Carpio y Plan de Ayala</t>
  </si>
  <si>
    <t xml:space="preserve"> Santo Tomás</t>
  </si>
  <si>
    <t>Unidad "LC"</t>
  </si>
  <si>
    <t>Plan de San Luis, Esq. Díaz Mirón</t>
  </si>
  <si>
    <t>Guillermo Massieu Helguera</t>
  </si>
  <si>
    <t>La Escalera Ticomán</t>
  </si>
  <si>
    <t>07320</t>
  </si>
  <si>
    <t>Ex Hacienda del Mayorazgo</t>
  </si>
  <si>
    <t>Km. 39.5</t>
  </si>
  <si>
    <t xml:space="preserve"> Carr. Xochimilco-Oaxtepec</t>
  </si>
  <si>
    <t>12000</t>
  </si>
  <si>
    <t>Av. de los Maestros Esq. Calzada de los Gallos</t>
  </si>
  <si>
    <t>Periférico Sur</t>
  </si>
  <si>
    <t>Ampliación Tepepan</t>
  </si>
  <si>
    <t>16020</t>
  </si>
  <si>
    <t>Tlalpan</t>
  </si>
  <si>
    <t>ESE</t>
  </si>
  <si>
    <t>EST</t>
  </si>
  <si>
    <t>Plan de Agua Prieta</t>
  </si>
  <si>
    <t>Plutarco Elías Calles</t>
  </si>
  <si>
    <t>Av. Miguel Bernard</t>
  </si>
  <si>
    <t>La Escalera</t>
  </si>
  <si>
    <t>07630</t>
  </si>
  <si>
    <t>Carretera Yautepec-Jojutla</t>
  </si>
  <si>
    <t>Km. 6</t>
  </si>
  <si>
    <t>No. 8</t>
  </si>
  <si>
    <t>62731</t>
  </si>
  <si>
    <t>Yautepec</t>
  </si>
  <si>
    <t>Nueva Tijuana</t>
  </si>
  <si>
    <t>22435</t>
  </si>
  <si>
    <t>Tijuana</t>
  </si>
  <si>
    <t>Baja California</t>
  </si>
  <si>
    <t>Playa Palo de Santa Rita</t>
  </si>
  <si>
    <t>23096</t>
  </si>
  <si>
    <t>La Paz</t>
  </si>
  <si>
    <t>Baja California Sur</t>
  </si>
  <si>
    <t>Sigma</t>
  </si>
  <si>
    <t>20 de Noviembre II</t>
  </si>
  <si>
    <t>34220</t>
  </si>
  <si>
    <t>Durango</t>
  </si>
  <si>
    <t>Justo Sierra</t>
  </si>
  <si>
    <t>59510</t>
  </si>
  <si>
    <t>Jiquilpan</t>
  </si>
  <si>
    <t>Michoacán</t>
  </si>
  <si>
    <t>Hornos</t>
  </si>
  <si>
    <t>Santa Cruz Xoxocotlan</t>
  </si>
  <si>
    <t>71230</t>
  </si>
  <si>
    <t>Oaxaca</t>
  </si>
  <si>
    <t>Boulevard Juan de Dios Bátiz Paredes</t>
  </si>
  <si>
    <t>81101</t>
  </si>
  <si>
    <t>Guasave</t>
  </si>
  <si>
    <t>Sinaloa</t>
  </si>
  <si>
    <t>30 de Junio de 1520</t>
  </si>
  <si>
    <t>Barrio La Laguna Ticomán</t>
  </si>
  <si>
    <t>Nueva Industrial Vallejo</t>
  </si>
  <si>
    <t>Lauro Aguirre</t>
  </si>
  <si>
    <t>Agricultura</t>
  </si>
  <si>
    <t>11360</t>
  </si>
  <si>
    <t>Boulevard del Maestro</t>
  </si>
  <si>
    <t>Narciso Mendoza</t>
  </si>
  <si>
    <t>88710</t>
  </si>
  <si>
    <t>Reynosa</t>
  </si>
  <si>
    <t>Tamaulipas</t>
  </si>
  <si>
    <t>Calzada Legaria</t>
  </si>
  <si>
    <t>Irrigación</t>
  </si>
  <si>
    <t>11500</t>
  </si>
  <si>
    <t>Cerro Blanco</t>
  </si>
  <si>
    <t>Colinas del Cimatario</t>
  </si>
  <si>
    <t>76090</t>
  </si>
  <si>
    <t>Queretaro</t>
  </si>
  <si>
    <t>Carretera Tampico-Puerto Industrial Altamira</t>
  </si>
  <si>
    <t xml:space="preserve">Km. 14.5 </t>
  </si>
  <si>
    <t>89600</t>
  </si>
  <si>
    <t>Altamira</t>
  </si>
  <si>
    <t>Carretera Estatal Santa Inés Tecuexcomac-Tepetitla</t>
  </si>
  <si>
    <t>Km 1.5</t>
  </si>
  <si>
    <t xml:space="preserve"> Tepetitla de Lardizábal</t>
  </si>
  <si>
    <t>90700</t>
  </si>
  <si>
    <t>Tlaxcala</t>
  </si>
  <si>
    <t>07700</t>
  </si>
  <si>
    <t>Cerrada Cecat</t>
  </si>
  <si>
    <t>02250</t>
  </si>
  <si>
    <t>Circuito Tabasco Pte.</t>
  </si>
  <si>
    <t>Parque Industrial Tabasco Business Center</t>
  </si>
  <si>
    <t>86691</t>
  </si>
  <si>
    <t>Cunduacán</t>
  </si>
  <si>
    <t>Tabasco</t>
  </si>
  <si>
    <t>TIPO DE DONANTE (SELECCIONE)</t>
  </si>
  <si>
    <r>
      <t xml:space="preserve">INSTITUTO POLITÉCNICO NACIONAL
COMISIÓN DE OPERACIÓN Y FOMENTO DE ACTIVIDADES ACADÉMICAS        .
</t>
    </r>
    <r>
      <rPr>
        <b/>
        <sz val="11"/>
        <color theme="1"/>
        <rFont val="Calibri"/>
        <family val="2"/>
        <scheme val="minor"/>
      </rPr>
      <t xml:space="preserve">DIRECCIÓN TÉCNICA Y DE PROMOCIÓN
                                                                </t>
    </r>
    <r>
      <rPr>
        <sz val="11"/>
        <color theme="1"/>
        <rFont val="Calibri"/>
        <family val="2"/>
        <scheme val="minor"/>
      </rPr>
      <t xml:space="preserve">                                                                                                     </t>
    </r>
    <r>
      <rPr>
        <b/>
        <sz val="11"/>
        <color theme="1"/>
        <rFont val="Calibri"/>
        <family val="2"/>
        <scheme val="minor"/>
      </rPr>
      <t>D-01</t>
    </r>
  </si>
  <si>
    <t>CONDICIONES</t>
  </si>
  <si>
    <t xml:space="preserve">NOMBRE DE LA UNIDAD RESPONSABLE
QUE REALIZA LA EVALUACIÓN DE LA DONACIÓN 
</t>
  </si>
  <si>
    <t>D06</t>
  </si>
  <si>
    <r>
      <t xml:space="preserve">INSTITUTO POLITÉCNICO NACIONAL
COMISIÓN DE OPERACIÓN Y FOMENTO DE
ACTIVIDADES ACADÉMICAS
</t>
    </r>
    <r>
      <rPr>
        <b/>
        <sz val="11"/>
        <color theme="1"/>
        <rFont val="Calibri"/>
        <family val="2"/>
        <scheme val="minor"/>
      </rPr>
      <t>DIRECCIÓN TÉCNICA Y DE PROMOCIÓN</t>
    </r>
    <r>
      <rPr>
        <sz val="11"/>
        <color theme="1"/>
        <rFont val="Calibri"/>
        <family val="2"/>
        <scheme val="minor"/>
      </rPr>
      <t xml:space="preserve">
                                                                                                                                                                                                                       </t>
    </r>
    <r>
      <rPr>
        <b/>
        <sz val="11"/>
        <color theme="1"/>
        <rFont val="Calibri"/>
        <family val="2"/>
        <scheme val="minor"/>
      </rPr>
      <t>D-01</t>
    </r>
  </si>
  <si>
    <t>Unidad Politécnica para la Educación Virtual(Polivirtual)</t>
  </si>
  <si>
    <t>Coordinación General de Formación e Innovación Educativa (CGFIE)</t>
  </si>
  <si>
    <t>Coordinación Politécnica para la Sustentabilidad (CPS)</t>
  </si>
  <si>
    <t>Centro de Nanociencias y Micro y Nanotecnologías</t>
  </si>
  <si>
    <t>Unidad Politécnica para el Desarrollo y la Competitividad Empresarial (UPDCE)</t>
  </si>
  <si>
    <t>Centro de Incubación de Empresas de Base Tecnológica (CIEBT)</t>
  </si>
  <si>
    <t>Unidad de Desarrollo Tecnológico (Technopoli)</t>
  </si>
  <si>
    <t>Centro de Desarrollo Aeroespacial (CDA)</t>
  </si>
  <si>
    <t>BIENES INVENTARIABLES</t>
  </si>
  <si>
    <t>BIENES CONSUMIBLES</t>
  </si>
  <si>
    <t>NOMBRE COMPLETO</t>
  </si>
  <si>
    <t>CARGO</t>
  </si>
  <si>
    <t>DATOS GENERALES DEL(LA) DONANTE</t>
  </si>
  <si>
    <t>NOMBRE O DENOMINACIÓN SOCIAL</t>
  </si>
  <si>
    <t>NOMBRE DEL(LA) REPRESENTANTE</t>
  </si>
  <si>
    <t>TELÉFONO(S) OFICINA</t>
  </si>
  <si>
    <t>NOMBRE DEL(LA) DIRECTOR(A)</t>
  </si>
  <si>
    <t>NOMBRE DEL(LA) RESPONSABLE DE RECURSOS MATERIALES</t>
  </si>
  <si>
    <t xml:space="preserve"> NOMBRE DEL(LA) DONANTE PROSPECTO </t>
  </si>
  <si>
    <t>EN CASO DE ACEPTACIÓN, ÁREA(S) DE APLICACIÓN EN LA 
UNIDAD ACADÉMICA O CENTRO DE INVESTIGACIÓN</t>
  </si>
  <si>
    <t>NOMBRE DEL(LA) REPRESENTANTE UNIDAD RESPONSABLE</t>
  </si>
  <si>
    <t>NOMBRE DEL(LA) DIRECTOR(A) DE LA UNIDAD RESPONSABLE</t>
  </si>
  <si>
    <t>DATOS GENERALES DEL(LA) PROMOTOR (A)</t>
  </si>
  <si>
    <t>DATOS GENERALES DEL(LA) PROMOTOR(A)</t>
  </si>
  <si>
    <t xml:space="preserve">DATOS GENERALES DEL(LA) DONANTE
</t>
  </si>
  <si>
    <t>DOMICILIO FISCAL  DEL(LA) DONANTE</t>
  </si>
  <si>
    <t xml:space="preserve">NOMBRE DEL(LA) RESPONSABLE DE RECURSOS MATERIALES </t>
  </si>
  <si>
    <t>Comisión de Operación y Fomento de Actividades Académicas del IPN</t>
  </si>
  <si>
    <t>Tasa de IVA:</t>
  </si>
  <si>
    <t>NOMBRE LOS BIENES(S) MARCA, MODELO, O FORMA DE DONACIÓN</t>
  </si>
  <si>
    <r>
      <t xml:space="preserve">INSTITUTO POLITÉCNICO NACIONAL
COMISIÓN DE OPERACIÓN Y FOMENTO DE ACTIVIDADES ACADÉMICAS        .
</t>
    </r>
    <r>
      <rPr>
        <b/>
        <sz val="11"/>
        <color theme="1"/>
        <rFont val="Calibri"/>
        <family val="2"/>
        <scheme val="minor"/>
      </rPr>
      <t>DIRECCIÓN TÉCNICA Y DE PROMOCIÓN</t>
    </r>
  </si>
  <si>
    <t>COSTO 
UNITARIO</t>
  </si>
  <si>
    <t>ESPECIFICACIÓN DE LOS BIENES MARCA, MODELO</t>
  </si>
  <si>
    <t>REQUIERE RECIBO DEDUCIBLE (SELECCIONE)</t>
  </si>
  <si>
    <t>Si</t>
  </si>
  <si>
    <t>Secretaría de Servicios Educativos</t>
  </si>
  <si>
    <t>Av. Miguel Othón de Mendizábal Edif. de Gestión Estrategica</t>
  </si>
  <si>
    <t xml:space="preserve"> 2do piso. </t>
  </si>
  <si>
    <t>Unidad Profesional ALM, Zacatenco</t>
  </si>
  <si>
    <t>CLUSTERS</t>
  </si>
  <si>
    <t>CLUS</t>
  </si>
  <si>
    <t>CLUSTER POLITÉCNICO VERACRUZ</t>
  </si>
  <si>
    <t>CLUSTER POLITÉCNICO CHIHUAHUA</t>
  </si>
  <si>
    <t>Av. Instituto Politécnico Nacional esq Florida</t>
  </si>
  <si>
    <t>Quinta del Sol</t>
  </si>
  <si>
    <t>31250</t>
  </si>
  <si>
    <t>Chihuahua</t>
  </si>
  <si>
    <t>Azueta</t>
  </si>
  <si>
    <t>93400</t>
  </si>
  <si>
    <t>Papantla de Olarte</t>
  </si>
  <si>
    <t>Veracruz</t>
  </si>
  <si>
    <t>sino</t>
  </si>
  <si>
    <t>No</t>
  </si>
  <si>
    <t>REQUIERE RECIBO DEDUCIBLE</t>
  </si>
  <si>
    <t>Tres Guerras</t>
  </si>
  <si>
    <t>PROGRAMA ACADÉMICO BENEFICIADO</t>
  </si>
  <si>
    <t>CENDIS</t>
  </si>
  <si>
    <t>Coordinación de Centros de Desarrollo Infantil</t>
  </si>
  <si>
    <t>CENDI “Amalia Solórzano de Cárdenas”</t>
  </si>
  <si>
    <t>CENDI “Eva Sámano de López Mateos”</t>
  </si>
  <si>
    <t>CENDI “Clementina Batalla de Bassols”</t>
  </si>
  <si>
    <t>CENDI “Laura Pérez de Bátiz”</t>
  </si>
  <si>
    <t>CENDI “Margarita Salazar de Erro”</t>
  </si>
  <si>
    <t>Edificio CGFIE, PB</t>
  </si>
  <si>
    <t>Oroya</t>
  </si>
  <si>
    <t>esq. Guayaquil</t>
  </si>
  <si>
    <t>Lindavista</t>
  </si>
  <si>
    <t>07300</t>
  </si>
  <si>
    <t>Av. José Loreto Fabela</t>
  </si>
  <si>
    <t>esq. Av. 506</t>
  </si>
  <si>
    <t>San Juan de Aragón 2da. sección</t>
  </si>
  <si>
    <t>Av. Sierravista</t>
  </si>
  <si>
    <t>esq. Av. Politécnico</t>
  </si>
  <si>
    <t>Av. Plan de Agua Prieta</t>
  </si>
  <si>
    <t>11350</t>
  </si>
  <si>
    <t>Prolongación Carpio</t>
  </si>
  <si>
    <r>
      <t xml:space="preserve">Para brindarle una mejor atención a su solicitud, es importante aclarar 
que TODOS los campos señalados en color  </t>
    </r>
    <r>
      <rPr>
        <b/>
        <sz val="20"/>
        <color theme="6" tint="0.59999389629810485"/>
        <rFont val="Calibri"/>
        <family val="2"/>
        <scheme val="minor"/>
      </rPr>
      <t>VERDE</t>
    </r>
    <r>
      <rPr>
        <b/>
        <sz val="20"/>
        <color theme="1"/>
        <rFont val="Calibri"/>
        <family val="2"/>
        <scheme val="minor"/>
      </rPr>
      <t xml:space="preserve">  debe ser llenados</t>
    </r>
  </si>
  <si>
    <t>C.P. ALEJANDRO RODRÍGUEZ CAMACHO</t>
  </si>
  <si>
    <t xml:space="preserve">JEFE DEL DEPARTAMENTO DE PROCURACIÓN DE FONDOS </t>
  </si>
  <si>
    <t>DRA. MARICELA CUÉLLAR OROZCO</t>
  </si>
  <si>
    <t>DIRECTORA DE LA TÉCNICA Y DE PROMOCIÓN
Y DE PROMOCIÓN DE LA COFAA-IPN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</si>
</sst>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7"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1"/>
      <name val="Calibri"/>
      <family val="2"/>
      <scheme val="minor"/>
    </font>
    <font>
      <u/>
      <sz val="11"/>
      <color theme="3" tint="0.39997558519241921"/>
      <name val="Calibri"/>
      <family val="2"/>
      <scheme val="minor"/>
    </font>
    <font>
      <b/>
      <u/>
      <sz val="11"/>
      <color theme="3" tint="0.39997558519241921"/>
      <name val="Calibri"/>
      <family val="2"/>
      <scheme val="minor"/>
    </font>
    <font>
      <sz val="10"/>
      <name val="Arial"/>
      <family val="2"/>
    </font>
    <font>
      <b/>
      <sz val="10"/>
      <name val="Arial"/>
      <family val="2"/>
    </font>
    <font>
      <sz val="8"/>
      <color theme="1"/>
      <name val="Calibri"/>
      <family val="2"/>
      <scheme val="minor"/>
    </font>
    <font>
      <b/>
      <sz val="14"/>
      <color theme="1"/>
      <name val="Calibri"/>
      <family val="2"/>
      <scheme val="minor"/>
    </font>
    <font>
      <b/>
      <sz val="10"/>
      <color theme="0"/>
      <name val="Calibri"/>
      <family val="2"/>
      <scheme val="minor"/>
    </font>
    <font>
      <b/>
      <sz val="9"/>
      <name val="Calibri"/>
      <family val="2"/>
      <scheme val="minor"/>
    </font>
    <font>
      <b/>
      <sz val="20"/>
      <color theme="1"/>
      <name val="Calibri"/>
      <family val="2"/>
      <scheme val="minor"/>
    </font>
    <font>
      <b/>
      <sz val="20"/>
      <color theme="6" tint="0.59999389629810485"/>
      <name val="Calibri"/>
      <family val="2"/>
      <scheme val="minor"/>
    </font>
  </fonts>
  <fills count="11">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CEEAB0"/>
        <bgColor indexed="64"/>
      </patternFill>
    </fill>
    <fill>
      <patternFill patternType="solid">
        <fgColor theme="0" tint="-4.9989318521683403E-2"/>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0" fontId="9" fillId="0" borderId="0"/>
    <xf numFmtId="0" fontId="9" fillId="0" borderId="0"/>
  </cellStyleXfs>
  <cellXfs count="220">
    <xf numFmtId="0" fontId="0" fillId="0" borderId="0" xfId="0"/>
    <xf numFmtId="0" fontId="3" fillId="0" borderId="0" xfId="0" applyFont="1" applyAlignment="1">
      <alignment horizontal="left"/>
    </xf>
    <xf numFmtId="0" fontId="0" fillId="3" borderId="1" xfId="0" applyFill="1" applyBorder="1" applyAlignment="1">
      <alignment horizontal="center"/>
    </xf>
    <xf numFmtId="0" fontId="0" fillId="3" borderId="4" xfId="0" applyFill="1" applyBorder="1" applyAlignment="1">
      <alignment horizontal="center"/>
    </xf>
    <xf numFmtId="0" fontId="0" fillId="3" borderId="3" xfId="0" applyFill="1" applyBorder="1" applyAlignment="1">
      <alignment horizontal="center"/>
    </xf>
    <xf numFmtId="0" fontId="2" fillId="0" borderId="0" xfId="0" applyFont="1"/>
    <xf numFmtId="0" fontId="4" fillId="3" borderId="4" xfId="0" applyFont="1" applyFill="1" applyBorder="1" applyAlignment="1">
      <alignment horizontal="center" vertical="center"/>
    </xf>
    <xf numFmtId="0" fontId="0" fillId="3" borderId="4" xfId="0" applyFill="1" applyBorder="1" applyAlignment="1">
      <alignment horizontal="center" vertical="center" wrapText="1"/>
    </xf>
    <xf numFmtId="0" fontId="0" fillId="0" borderId="4" xfId="0" applyFill="1" applyBorder="1"/>
    <xf numFmtId="0" fontId="0" fillId="0" borderId="4" xfId="0" applyBorder="1"/>
    <xf numFmtId="0" fontId="0" fillId="0" borderId="4" xfId="0" applyFill="1" applyBorder="1" applyAlignment="1">
      <alignment horizontal="center"/>
    </xf>
    <xf numFmtId="0" fontId="0" fillId="5" borderId="0" xfId="0" applyFill="1"/>
    <xf numFmtId="0" fontId="0" fillId="0" borderId="0" xfId="0" applyAlignment="1"/>
    <xf numFmtId="0" fontId="10" fillId="6" borderId="17" xfId="1" applyFont="1" applyFill="1" applyBorder="1" applyAlignment="1" applyProtection="1">
      <alignment horizontal="center" vertical="center" wrapText="1"/>
    </xf>
    <xf numFmtId="0" fontId="10" fillId="6" borderId="17" xfId="2" applyFont="1" applyFill="1" applyBorder="1" applyAlignment="1" applyProtection="1">
      <alignment horizontal="center" vertical="center" wrapText="1"/>
    </xf>
    <xf numFmtId="0" fontId="10" fillId="6" borderId="17" xfId="2" applyFont="1" applyFill="1" applyBorder="1" applyAlignment="1">
      <alignment horizontal="center" vertical="center" wrapText="1"/>
    </xf>
    <xf numFmtId="0" fontId="10" fillId="6" borderId="18" xfId="2" applyFont="1" applyFill="1" applyBorder="1" applyAlignment="1">
      <alignment horizontal="center" vertical="center" wrapText="1"/>
    </xf>
    <xf numFmtId="164" fontId="10" fillId="6" borderId="17" xfId="2" applyNumberFormat="1" applyFont="1" applyFill="1" applyBorder="1" applyAlignment="1">
      <alignment horizontal="center" vertical="center" wrapText="1"/>
    </xf>
    <xf numFmtId="0" fontId="10" fillId="6" borderId="18" xfId="2" applyNumberFormat="1" applyFont="1" applyFill="1" applyBorder="1" applyAlignment="1">
      <alignment horizontal="center" vertical="center" wrapText="1"/>
    </xf>
    <xf numFmtId="0" fontId="10" fillId="7" borderId="17" xfId="1" applyFont="1" applyFill="1" applyBorder="1" applyAlignment="1" applyProtection="1">
      <alignment horizontal="center" vertical="center" wrapText="1"/>
    </xf>
    <xf numFmtId="0" fontId="10" fillId="7" borderId="17" xfId="2" applyFont="1" applyFill="1" applyBorder="1" applyAlignment="1" applyProtection="1">
      <alignment horizontal="center" vertical="center" wrapText="1"/>
    </xf>
    <xf numFmtId="0" fontId="10" fillId="7" borderId="17" xfId="2" applyFont="1" applyFill="1" applyBorder="1" applyAlignment="1">
      <alignment horizontal="center" vertical="center" wrapText="1"/>
    </xf>
    <xf numFmtId="0" fontId="10" fillId="7" borderId="18" xfId="2" applyFont="1" applyFill="1" applyBorder="1" applyAlignment="1">
      <alignment horizontal="center" vertical="center" wrapText="1"/>
    </xf>
    <xf numFmtId="164" fontId="10" fillId="7" borderId="17" xfId="2" applyNumberFormat="1" applyFont="1" applyFill="1" applyBorder="1" applyAlignment="1">
      <alignment horizontal="center" vertical="center" wrapText="1"/>
    </xf>
    <xf numFmtId="0" fontId="10" fillId="7" borderId="18" xfId="2" applyNumberFormat="1" applyFont="1" applyFill="1" applyBorder="1" applyAlignment="1">
      <alignment horizontal="center" vertical="center" wrapText="1"/>
    </xf>
    <xf numFmtId="0" fontId="0" fillId="7" borderId="0" xfId="0" applyFill="1"/>
    <xf numFmtId="0" fontId="0" fillId="0" borderId="0" xfId="0" applyFill="1" applyAlignment="1">
      <alignment wrapText="1"/>
    </xf>
    <xf numFmtId="0" fontId="0" fillId="0" borderId="0" xfId="0" applyFill="1"/>
    <xf numFmtId="0" fontId="0" fillId="0" borderId="0" xfId="0" quotePrefix="1"/>
    <xf numFmtId="0" fontId="4" fillId="3" borderId="1" xfId="0" applyFont="1" applyFill="1" applyBorder="1" applyAlignment="1">
      <alignment horizontal="center" vertical="center"/>
    </xf>
    <xf numFmtId="0" fontId="0" fillId="4" borderId="0" xfId="0" applyFill="1"/>
    <xf numFmtId="0" fontId="0" fillId="4" borderId="0" xfId="0" quotePrefix="1" applyFill="1"/>
    <xf numFmtId="0" fontId="12" fillId="9" borderId="17" xfId="0" applyFont="1" applyFill="1" applyBorder="1" applyAlignment="1" applyProtection="1">
      <alignment horizontal="center"/>
      <protection locked="0"/>
    </xf>
    <xf numFmtId="0" fontId="0" fillId="9" borderId="4" xfId="0" applyFill="1" applyBorder="1" applyProtection="1">
      <protection locked="0"/>
    </xf>
    <xf numFmtId="0" fontId="0" fillId="9" borderId="9" xfId="0" applyFill="1" applyBorder="1" applyAlignment="1" applyProtection="1">
      <alignment horizontal="center"/>
      <protection locked="0"/>
    </xf>
    <xf numFmtId="0" fontId="0" fillId="9" borderId="10" xfId="0" applyFill="1" applyBorder="1" applyAlignment="1" applyProtection="1">
      <alignment horizontal="center"/>
      <protection locked="0"/>
    </xf>
    <xf numFmtId="49" fontId="0" fillId="9" borderId="4" xfId="0" applyNumberFormat="1" applyFill="1" applyBorder="1" applyProtection="1">
      <protection locked="0"/>
    </xf>
    <xf numFmtId="0" fontId="0" fillId="9" borderId="1" xfId="0" applyFill="1" applyBorder="1" applyProtection="1">
      <protection locked="0"/>
    </xf>
    <xf numFmtId="0" fontId="0" fillId="9" borderId="3" xfId="0" applyFill="1" applyBorder="1" applyProtection="1">
      <protection locked="0"/>
    </xf>
    <xf numFmtId="0" fontId="0" fillId="9" borderId="4" xfId="0" applyFill="1" applyBorder="1" applyAlignment="1" applyProtection="1">
      <protection locked="0"/>
    </xf>
    <xf numFmtId="0" fontId="4" fillId="3" borderId="3" xfId="0" applyFont="1" applyFill="1" applyBorder="1" applyAlignment="1">
      <alignment horizontal="center" vertical="center" wrapText="1"/>
    </xf>
    <xf numFmtId="0" fontId="4" fillId="3" borderId="4" xfId="0" applyFont="1" applyFill="1" applyBorder="1" applyAlignment="1">
      <alignment vertical="center" wrapText="1"/>
    </xf>
    <xf numFmtId="0" fontId="0" fillId="3" borderId="1" xfId="0" applyFill="1" applyBorder="1" applyAlignment="1" applyProtection="1">
      <alignment horizontal="center"/>
    </xf>
    <xf numFmtId="0" fontId="0" fillId="3" borderId="4" xfId="0" applyFill="1" applyBorder="1" applyAlignment="1" applyProtection="1">
      <alignment horizontal="center"/>
    </xf>
    <xf numFmtId="0" fontId="0" fillId="3" borderId="3" xfId="0" applyFill="1" applyBorder="1" applyAlignment="1" applyProtection="1">
      <alignment horizontal="center"/>
    </xf>
    <xf numFmtId="0" fontId="11" fillId="3" borderId="1" xfId="0" applyFont="1" applyFill="1" applyBorder="1" applyAlignment="1" applyProtection="1">
      <alignment horizontal="center" vertical="center"/>
    </xf>
    <xf numFmtId="0" fontId="5" fillId="3" borderId="4"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xf>
    <xf numFmtId="0" fontId="0" fillId="3" borderId="4" xfId="0" applyFill="1" applyBorder="1" applyAlignment="1" applyProtection="1">
      <alignment horizontal="center" vertical="center" wrapText="1"/>
    </xf>
    <xf numFmtId="0" fontId="0" fillId="0" borderId="4" xfId="0" applyFill="1" applyBorder="1" applyProtection="1"/>
    <xf numFmtId="0" fontId="0" fillId="0" borderId="4" xfId="0" applyBorder="1" applyProtection="1"/>
    <xf numFmtId="0" fontId="0" fillId="0" borderId="4" xfId="0" applyFill="1" applyBorder="1" applyAlignment="1" applyProtection="1">
      <alignment horizontal="center"/>
    </xf>
    <xf numFmtId="0" fontId="3" fillId="8" borderId="0" xfId="0" applyFont="1" applyFill="1" applyProtection="1"/>
    <xf numFmtId="0" fontId="0" fillId="8" borderId="0" xfId="0" applyFill="1" applyProtection="1"/>
    <xf numFmtId="0" fontId="3" fillId="0" borderId="0" xfId="0" applyFont="1" applyProtection="1"/>
    <xf numFmtId="0" fontId="5" fillId="3" borderId="17" xfId="0" applyFont="1" applyFill="1" applyBorder="1" applyAlignment="1" applyProtection="1">
      <alignment horizontal="center"/>
    </xf>
    <xf numFmtId="0" fontId="3" fillId="0" borderId="17" xfId="0" applyFont="1" applyBorder="1" applyAlignment="1" applyProtection="1">
      <alignment horizontal="center"/>
    </xf>
    <xf numFmtId="0" fontId="0" fillId="8" borderId="0" xfId="0" applyFill="1" applyAlignment="1" applyProtection="1">
      <alignment horizontal="center"/>
    </xf>
    <xf numFmtId="0" fontId="0" fillId="8" borderId="0" xfId="0" applyFill="1" applyAlignment="1" applyProtection="1"/>
    <xf numFmtId="9" fontId="0" fillId="0" borderId="0" xfId="0" applyNumberFormat="1"/>
    <xf numFmtId="0" fontId="0" fillId="3" borderId="1" xfId="0" applyFill="1" applyBorder="1" applyAlignment="1">
      <alignment wrapText="1"/>
    </xf>
    <xf numFmtId="0" fontId="0" fillId="0" borderId="0" xfId="0" applyAlignment="1" applyProtection="1">
      <alignment wrapText="1"/>
    </xf>
    <xf numFmtId="0" fontId="0" fillId="9" borderId="1" xfId="0" applyFill="1" applyBorder="1" applyAlignment="1" applyProtection="1">
      <alignment horizontal="center"/>
      <protection locked="0"/>
    </xf>
    <xf numFmtId="0" fontId="0" fillId="9" borderId="2" xfId="0" applyFill="1" applyBorder="1" applyAlignment="1" applyProtection="1">
      <alignment horizontal="center"/>
      <protection locked="0"/>
    </xf>
    <xf numFmtId="0" fontId="0" fillId="9" borderId="3" xfId="0" applyFill="1" applyBorder="1" applyAlignment="1" applyProtection="1">
      <alignment horizontal="center"/>
      <protection locked="0"/>
    </xf>
    <xf numFmtId="0" fontId="5" fillId="0" borderId="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2" fontId="5" fillId="0" borderId="4" xfId="0" applyNumberFormat="1" applyFont="1" applyFill="1" applyBorder="1" applyAlignment="1" applyProtection="1">
      <alignment vertical="center"/>
      <protection locked="0"/>
    </xf>
    <xf numFmtId="49" fontId="5" fillId="0" borderId="4" xfId="0" applyNumberFormat="1" applyFont="1" applyFill="1" applyBorder="1" applyAlignment="1" applyProtection="1">
      <alignment vertical="center"/>
    </xf>
    <xf numFmtId="0" fontId="0" fillId="0" borderId="17" xfId="0" applyFont="1" applyBorder="1" applyAlignment="1" applyProtection="1">
      <alignment horizontal="center" vertical="center"/>
    </xf>
    <xf numFmtId="0" fontId="3" fillId="0" borderId="17" xfId="0" applyFont="1" applyBorder="1" applyAlignment="1" applyProtection="1">
      <alignment horizontal="center" vertical="center"/>
    </xf>
    <xf numFmtId="0" fontId="0" fillId="0" borderId="17" xfId="0" applyFont="1" applyBorder="1" applyAlignment="1" applyProtection="1">
      <alignment horizontal="center" vertical="center"/>
    </xf>
    <xf numFmtId="0" fontId="0" fillId="0" borderId="4" xfId="0" applyFill="1" applyBorder="1" applyAlignment="1" applyProtection="1">
      <alignment horizontal="center" vertical="top"/>
    </xf>
    <xf numFmtId="0" fontId="0" fillId="0" borderId="17" xfId="0" applyFont="1" applyBorder="1" applyAlignment="1" applyProtection="1">
      <alignment horizontal="center" vertical="center"/>
    </xf>
    <xf numFmtId="0" fontId="15" fillId="10" borderId="0" xfId="0" applyFont="1" applyFill="1" applyAlignment="1">
      <alignment horizontal="center" vertical="center" wrapText="1"/>
    </xf>
    <xf numFmtId="0" fontId="15" fillId="10" borderId="0" xfId="0" applyFont="1" applyFill="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 fillId="9" borderId="2" xfId="0" applyFont="1" applyFill="1" applyBorder="1" applyAlignment="1" applyProtection="1">
      <alignment horizontal="center"/>
      <protection locked="0"/>
    </xf>
    <xf numFmtId="0" fontId="4" fillId="9" borderId="3" xfId="0" applyFont="1" applyFill="1" applyBorder="1" applyAlignment="1" applyProtection="1">
      <alignment horizontal="center"/>
      <protection locked="0"/>
    </xf>
    <xf numFmtId="0" fontId="0" fillId="3" borderId="1" xfId="0" applyFill="1" applyBorder="1" applyAlignment="1">
      <alignment horizontal="center"/>
    </xf>
    <xf numFmtId="0" fontId="0" fillId="3" borderId="3" xfId="0" applyFill="1" applyBorder="1" applyAlignment="1">
      <alignment horizontal="center"/>
    </xf>
    <xf numFmtId="0" fontId="0" fillId="9" borderId="1" xfId="0" applyFill="1" applyBorder="1" applyAlignment="1" applyProtection="1">
      <alignment horizontal="center"/>
      <protection locked="0"/>
    </xf>
    <xf numFmtId="0" fontId="0" fillId="9" borderId="2" xfId="0" applyFill="1" applyBorder="1" applyAlignment="1" applyProtection="1">
      <alignment horizontal="center"/>
      <protection locked="0"/>
    </xf>
    <xf numFmtId="0" fontId="0" fillId="9" borderId="3" xfId="0" applyFill="1" applyBorder="1" applyAlignment="1" applyProtection="1">
      <alignment horizontal="center"/>
      <protection locked="0"/>
    </xf>
    <xf numFmtId="0" fontId="0" fillId="0" borderId="13" xfId="0" applyBorder="1" applyAlignment="1">
      <alignment horizontal="center"/>
    </xf>
    <xf numFmtId="0" fontId="0" fillId="0" borderId="0" xfId="0" applyAlignment="1">
      <alignment horizontal="center"/>
    </xf>
    <xf numFmtId="0" fontId="0" fillId="3" borderId="2" xfId="0" applyFill="1" applyBorder="1" applyAlignment="1">
      <alignment horizontal="center"/>
    </xf>
    <xf numFmtId="0" fontId="0" fillId="3" borderId="1" xfId="0" applyFont="1" applyFill="1" applyBorder="1" applyAlignment="1">
      <alignment horizontal="center" wrapText="1"/>
    </xf>
    <xf numFmtId="0" fontId="0" fillId="3" borderId="3" xfId="0" applyFont="1" applyFill="1" applyBorder="1" applyAlignment="1">
      <alignment horizontal="center"/>
    </xf>
    <xf numFmtId="0" fontId="0" fillId="3" borderId="1" xfId="0" applyFill="1" applyBorder="1" applyAlignment="1">
      <alignment horizontal="center"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1" fillId="2" borderId="1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9" borderId="1" xfId="0" applyFill="1" applyBorder="1" applyAlignment="1" applyProtection="1">
      <alignment horizontal="center" wrapText="1"/>
      <protection locked="0"/>
    </xf>
    <xf numFmtId="0" fontId="0" fillId="9" borderId="3" xfId="0" applyFill="1" applyBorder="1" applyAlignment="1" applyProtection="1">
      <alignment horizontal="center" wrapText="1"/>
      <protection locked="0"/>
    </xf>
    <xf numFmtId="0" fontId="0" fillId="3" borderId="1" xfId="0" applyFill="1" applyBorder="1" applyAlignment="1">
      <alignment horizontal="right" wrapText="1"/>
    </xf>
    <xf numFmtId="0" fontId="0" fillId="3" borderId="2" xfId="0" applyFill="1" applyBorder="1" applyAlignment="1">
      <alignment horizontal="right" wrapText="1"/>
    </xf>
    <xf numFmtId="0" fontId="0" fillId="3" borderId="3" xfId="0" applyFill="1" applyBorder="1" applyAlignment="1">
      <alignment horizontal="right" wrapText="1"/>
    </xf>
    <xf numFmtId="0" fontId="0" fillId="0" borderId="0" xfId="0" applyAlignment="1">
      <alignment horizont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9" borderId="5" xfId="0" applyFill="1" applyBorder="1" applyAlignment="1" applyProtection="1">
      <alignment horizontal="center"/>
      <protection locked="0"/>
    </xf>
    <xf numFmtId="0" fontId="0" fillId="9" borderId="6" xfId="0" applyFill="1" applyBorder="1" applyAlignment="1" applyProtection="1">
      <alignment horizontal="center"/>
      <protection locked="0"/>
    </xf>
    <xf numFmtId="0" fontId="0" fillId="9" borderId="7" xfId="0" applyFill="1" applyBorder="1" applyAlignment="1" applyProtection="1">
      <alignment horizontal="center"/>
      <protection locked="0"/>
    </xf>
    <xf numFmtId="0" fontId="0" fillId="9" borderId="8" xfId="0" applyFill="1" applyBorder="1" applyAlignment="1" applyProtection="1">
      <alignment horizontal="center"/>
      <protection locked="0"/>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2" xfId="0" applyFont="1" applyFill="1" applyBorder="1" applyAlignment="1">
      <alignment horizontal="center" vertical="center"/>
    </xf>
    <xf numFmtId="0" fontId="4" fillId="0" borderId="0" xfId="0" applyFont="1" applyAlignment="1">
      <alignment horizont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0" borderId="1" xfId="0" applyFill="1" applyBorder="1" applyAlignment="1" applyProtection="1">
      <alignment horizontal="center"/>
    </xf>
    <xf numFmtId="0" fontId="0" fillId="0" borderId="2" xfId="0" applyFill="1" applyBorder="1" applyAlignment="1" applyProtection="1">
      <alignment horizontal="center"/>
    </xf>
    <xf numFmtId="0" fontId="0" fillId="0" borderId="3" xfId="0" applyFill="1" applyBorder="1" applyAlignment="1" applyProtection="1">
      <alignment horizontal="center"/>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9" borderId="2" xfId="0" applyFill="1" applyBorder="1" applyAlignment="1" applyProtection="1">
      <alignment horizontal="center" wrapText="1"/>
      <protection locked="0"/>
    </xf>
    <xf numFmtId="0" fontId="0" fillId="0" borderId="16" xfId="0" applyBorder="1" applyAlignment="1" applyProtection="1">
      <alignment horizontal="center" wrapText="1"/>
    </xf>
    <xf numFmtId="0" fontId="0" fillId="0" borderId="0" xfId="0" applyBorder="1" applyAlignment="1" applyProtection="1">
      <alignment horizontal="center" wrapText="1"/>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1" fillId="2" borderId="15"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0" fillId="3" borderId="1" xfId="0" applyFill="1" applyBorder="1" applyAlignment="1" applyProtection="1">
      <alignment horizontal="center"/>
    </xf>
    <xf numFmtId="0" fontId="0" fillId="3" borderId="2" xfId="0" applyFill="1" applyBorder="1" applyAlignment="1" applyProtection="1">
      <alignment horizont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0" fillId="3" borderId="1" xfId="0" applyFill="1" applyBorder="1" applyAlignment="1" applyProtection="1">
      <alignment horizontal="right" wrapText="1"/>
    </xf>
    <xf numFmtId="0" fontId="0" fillId="3" borderId="2" xfId="0" applyFill="1" applyBorder="1" applyAlignment="1" applyProtection="1">
      <alignment horizontal="right" wrapText="1"/>
    </xf>
    <xf numFmtId="0" fontId="0" fillId="3" borderId="3" xfId="0" applyFill="1" applyBorder="1" applyAlignment="1" applyProtection="1">
      <alignment horizontal="right" wrapText="1"/>
    </xf>
    <xf numFmtId="0" fontId="5" fillId="0" borderId="1" xfId="0" applyFont="1" applyFill="1" applyBorder="1" applyAlignment="1" applyProtection="1">
      <alignment horizontal="center" vertical="top" wrapText="1"/>
    </xf>
    <xf numFmtId="0" fontId="5" fillId="0" borderId="2" xfId="0" applyFont="1" applyFill="1" applyBorder="1" applyAlignment="1" applyProtection="1">
      <alignment horizontal="center" vertical="top" wrapText="1"/>
    </xf>
    <xf numFmtId="0" fontId="5" fillId="0" borderId="3" xfId="0" applyFont="1" applyFill="1" applyBorder="1" applyAlignment="1" applyProtection="1">
      <alignment horizontal="center" vertical="top" wrapText="1"/>
    </xf>
    <xf numFmtId="0" fontId="13" fillId="2" borderId="1"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0" fillId="3" borderId="1" xfId="0" applyFill="1" applyBorder="1" applyAlignment="1" applyProtection="1">
      <alignment horizontal="center" vertical="center" wrapText="1"/>
    </xf>
    <xf numFmtId="0" fontId="0" fillId="3" borderId="2"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3" borderId="3" xfId="0" applyFill="1" applyBorder="1" applyAlignment="1" applyProtection="1">
      <alignment horizontal="center"/>
    </xf>
    <xf numFmtId="0" fontId="0" fillId="3" borderId="1" xfId="0" applyFill="1" applyBorder="1" applyAlignment="1" applyProtection="1">
      <alignment horizontal="center" wrapText="1"/>
    </xf>
    <xf numFmtId="0" fontId="0" fillId="3" borderId="2" xfId="0" applyFill="1" applyBorder="1" applyAlignment="1" applyProtection="1">
      <alignment horizontal="center" wrapText="1"/>
    </xf>
    <xf numFmtId="0" fontId="4" fillId="3" borderId="1" xfId="0" applyFont="1" applyFill="1" applyBorder="1" applyAlignment="1" applyProtection="1">
      <alignment horizontal="center" wrapText="1"/>
    </xf>
    <xf numFmtId="0" fontId="4" fillId="3" borderId="2" xfId="0" applyFont="1" applyFill="1" applyBorder="1" applyAlignment="1" applyProtection="1">
      <alignment horizontal="center" wrapText="1"/>
    </xf>
    <xf numFmtId="0" fontId="4" fillId="3" borderId="3" xfId="0" applyFont="1" applyFill="1" applyBorder="1" applyAlignment="1" applyProtection="1">
      <alignment horizontal="center" wrapText="1"/>
    </xf>
    <xf numFmtId="0" fontId="0" fillId="3" borderId="3" xfId="0" applyFill="1" applyBorder="1" applyAlignment="1" applyProtection="1">
      <alignment horizontal="center" wrapText="1"/>
    </xf>
    <xf numFmtId="0" fontId="0" fillId="3" borderId="1" xfId="0" applyFont="1" applyFill="1" applyBorder="1" applyAlignment="1" applyProtection="1">
      <alignment horizontal="center" wrapText="1"/>
    </xf>
    <xf numFmtId="0" fontId="0" fillId="3" borderId="3" xfId="0" applyFont="1" applyFill="1" applyBorder="1" applyAlignment="1" applyProtection="1">
      <alignment horizontal="center"/>
    </xf>
    <xf numFmtId="0" fontId="5" fillId="3" borderId="1" xfId="0" applyFont="1" applyFill="1" applyBorder="1" applyAlignment="1" applyProtection="1">
      <alignment horizontal="center" wrapText="1"/>
    </xf>
    <xf numFmtId="0" fontId="5" fillId="3" borderId="2" xfId="0" applyFont="1" applyFill="1" applyBorder="1" applyAlignment="1" applyProtection="1">
      <alignment horizontal="center" wrapText="1"/>
    </xf>
    <xf numFmtId="0" fontId="5" fillId="3" borderId="3" xfId="0" applyFont="1" applyFill="1" applyBorder="1" applyAlignment="1" applyProtection="1">
      <alignment horizontal="center" wrapText="1"/>
    </xf>
    <xf numFmtId="0" fontId="5" fillId="0"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1" fillId="2" borderId="11"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0" fillId="0" borderId="0" xfId="0" applyAlignment="1" applyProtection="1">
      <alignment horizontal="center" wrapText="1"/>
    </xf>
    <xf numFmtId="0" fontId="4" fillId="0" borderId="0" xfId="0" applyFont="1" applyAlignment="1" applyProtection="1">
      <alignment horizontal="center"/>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0" fillId="3" borderId="15"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11" xfId="0" applyFill="1" applyBorder="1" applyAlignment="1" applyProtection="1">
      <alignment horizontal="center" vertical="center"/>
    </xf>
    <xf numFmtId="0" fontId="0" fillId="3" borderId="12" xfId="0" applyFill="1" applyBorder="1" applyAlignment="1" applyProtection="1">
      <alignment horizontal="center" vertical="center"/>
    </xf>
    <xf numFmtId="0" fontId="0" fillId="3" borderId="20" xfId="0" applyFill="1" applyBorder="1" applyAlignment="1" applyProtection="1">
      <alignment horizontal="center" vertical="center"/>
    </xf>
    <xf numFmtId="0" fontId="0" fillId="0" borderId="17" xfId="0" applyFont="1" applyBorder="1" applyAlignment="1" applyProtection="1">
      <alignment horizontal="center" vertical="center"/>
    </xf>
    <xf numFmtId="0" fontId="0" fillId="3" borderId="17" xfId="0" applyFill="1" applyBorder="1" applyAlignment="1" applyProtection="1">
      <alignment horizontal="center"/>
    </xf>
    <xf numFmtId="0" fontId="0" fillId="0" borderId="0" xfId="0" applyAlignment="1" applyProtection="1">
      <alignment horizontal="center"/>
    </xf>
    <xf numFmtId="0" fontId="0" fillId="3" borderId="17" xfId="0" applyFill="1" applyBorder="1" applyAlignment="1" applyProtection="1">
      <alignment horizontal="center" wrapText="1"/>
    </xf>
    <xf numFmtId="0" fontId="0" fillId="0" borderId="17" xfId="0" applyBorder="1" applyAlignment="1" applyProtection="1">
      <alignment horizontal="center" vertical="center"/>
    </xf>
    <xf numFmtId="0" fontId="0" fillId="9" borderId="17" xfId="0" applyFill="1" applyBorder="1" applyAlignment="1" applyProtection="1">
      <alignment horizontal="center" vertical="center"/>
      <protection locked="0"/>
    </xf>
    <xf numFmtId="0" fontId="0" fillId="9" borderId="17" xfId="0" applyFill="1" applyBorder="1" applyAlignment="1" applyProtection="1">
      <alignment horizontal="center"/>
      <protection locked="0"/>
    </xf>
    <xf numFmtId="0" fontId="0" fillId="0" borderId="17" xfId="0" applyBorder="1" applyAlignment="1" applyProtection="1">
      <alignment horizontal="center"/>
    </xf>
    <xf numFmtId="0" fontId="4" fillId="0" borderId="17" xfId="0" applyFont="1" applyBorder="1" applyAlignment="1" applyProtection="1">
      <alignment horizontal="center" wrapText="1"/>
    </xf>
    <xf numFmtId="0" fontId="0" fillId="0" borderId="17" xfId="0" applyBorder="1" applyAlignment="1" applyProtection="1">
      <alignment horizontal="center" wrapText="1"/>
    </xf>
  </cellXfs>
  <cellStyles count="3">
    <cellStyle name="Normal" xfId="0" builtinId="0"/>
    <cellStyle name="Normal 2" xfId="2"/>
    <cellStyle name="Normal 3" xfId="1"/>
  </cellStyles>
  <dxfs count="8">
    <dxf>
      <fill>
        <patternFill patternType="lightUp"/>
      </fill>
    </dxf>
    <dxf>
      <fill>
        <patternFill patternType="lightUp"/>
      </fill>
    </dxf>
    <dxf>
      <fill>
        <patternFill patternType="lightUp">
          <fgColor auto="1"/>
          <bgColor auto="1"/>
        </patternFill>
      </fill>
    </dxf>
    <dxf>
      <font>
        <strike val="0"/>
      </font>
      <numFmt numFmtId="0" formatCode="General"/>
      <fill>
        <patternFill patternType="lightUp">
          <fgColor theme="1"/>
          <bgColor theme="0"/>
        </patternFill>
      </fill>
      <border>
        <left/>
        <right/>
        <vertical/>
        <horizontal/>
      </border>
    </dxf>
    <dxf>
      <fill>
        <patternFill patternType="lightUp">
          <fgColor auto="1"/>
          <bgColor auto="1"/>
        </patternFill>
      </fill>
    </dxf>
    <dxf>
      <font>
        <strike val="0"/>
      </font>
      <numFmt numFmtId="0" formatCode="General"/>
      <fill>
        <patternFill patternType="lightUp">
          <fgColor theme="1"/>
          <bgColor theme="0"/>
        </patternFill>
      </fill>
      <border>
        <left/>
        <right/>
        <vertical/>
        <horizontal/>
      </border>
    </dxf>
    <dxf>
      <fill>
        <patternFill patternType="lightUp"/>
      </fill>
    </dxf>
    <dxf>
      <font>
        <strike val="0"/>
      </font>
      <numFmt numFmtId="0" formatCode="General"/>
      <fill>
        <patternFill patternType="lightUp">
          <fgColor theme="1"/>
          <bgColor theme="0"/>
        </patternFill>
      </fill>
      <border>
        <left/>
        <right/>
        <vertical/>
        <horizontal/>
      </border>
    </dxf>
  </dxfs>
  <tableStyles count="0" defaultTableStyle="TableStyleMedium9" defaultPivotStyle="PivotStyleLight16"/>
  <colors>
    <mruColors>
      <color rgb="FFCC66FF"/>
      <color rgb="FFCEEA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1" Type="http://schemas.openxmlformats.org/officeDocument/2006/relationships/image" Target="../media/image2.wmf"/></Relationships>
</file>

<file path=xl/drawings/_rels/drawing5.x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133349</xdr:colOff>
      <xdr:row>0</xdr:row>
      <xdr:rowOff>47625</xdr:rowOff>
    </xdr:from>
    <xdr:to>
      <xdr:col>8</xdr:col>
      <xdr:colOff>485774</xdr:colOff>
      <xdr:row>90</xdr:row>
      <xdr:rowOff>57150</xdr:rowOff>
    </xdr:to>
    <xdr:sp macro="" textlink="">
      <xdr:nvSpPr>
        <xdr:cNvPr id="2" name="1 CuadroTexto"/>
        <xdr:cNvSpPr txBox="1"/>
      </xdr:nvSpPr>
      <xdr:spPr>
        <a:xfrm>
          <a:off x="133349" y="47625"/>
          <a:ext cx="6448425" cy="1715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100" b="1">
              <a:solidFill>
                <a:schemeClr val="dk1"/>
              </a:solidFill>
              <a:latin typeface="+mn-lt"/>
              <a:ea typeface="+mn-ea"/>
              <a:cs typeface="+mn-cs"/>
            </a:rPr>
            <a:t>GUÍA PARA EL LLENADO DEL FORMATO ÚNICO PARA REGISTRO Y </a:t>
          </a:r>
        </a:p>
        <a:p>
          <a:pPr algn="ctr"/>
          <a:r>
            <a:rPr lang="es-MX" sz="1100" b="1">
              <a:solidFill>
                <a:schemeClr val="dk1"/>
              </a:solidFill>
              <a:latin typeface="+mn-lt"/>
              <a:ea typeface="+mn-ea"/>
              <a:cs typeface="+mn-cs"/>
            </a:rPr>
            <a:t>CONTROL DE DONATIVOS EN</a:t>
          </a:r>
          <a:r>
            <a:rPr lang="es-MX" sz="1100" b="1" baseline="0">
              <a:solidFill>
                <a:schemeClr val="dk1"/>
              </a:solidFill>
              <a:latin typeface="+mn-lt"/>
              <a:ea typeface="+mn-ea"/>
              <a:cs typeface="+mn-cs"/>
            </a:rPr>
            <a:t> </a:t>
          </a:r>
          <a:r>
            <a:rPr lang="es-MX" sz="1100" b="1">
              <a:solidFill>
                <a:schemeClr val="dk1"/>
              </a:solidFill>
              <a:latin typeface="+mn-lt"/>
              <a:ea typeface="+mn-ea"/>
              <a:cs typeface="+mn-cs"/>
            </a:rPr>
            <a:t>ESPECIE D-01</a:t>
          </a:r>
          <a:endParaRPr lang="es-MX" sz="1100">
            <a:solidFill>
              <a:schemeClr val="dk1"/>
            </a:solidFill>
            <a:latin typeface="+mn-lt"/>
            <a:ea typeface="+mn-ea"/>
            <a:cs typeface="+mn-cs"/>
          </a:endParaRPr>
        </a:p>
        <a:p>
          <a:r>
            <a:rPr lang="es-MX" sz="1100">
              <a:solidFill>
                <a:schemeClr val="dk1"/>
              </a:solidFill>
              <a:latin typeface="+mn-lt"/>
              <a:ea typeface="+mn-ea"/>
              <a:cs typeface="+mn-cs"/>
            </a:rPr>
            <a:t> </a:t>
          </a:r>
        </a:p>
        <a:p>
          <a:r>
            <a:rPr lang="es-MX" sz="1100" b="0">
              <a:solidFill>
                <a:schemeClr val="dk1"/>
              </a:solidFill>
              <a:latin typeface="+mn-lt"/>
              <a:ea typeface="+mn-ea"/>
              <a:cs typeface="+mn-cs"/>
            </a:rPr>
            <a:t>Con la finalidad de contar con un control y registro de donantes y donativos que ingresan al Instituto Politécnico Nacional, se solicita proporcionar</a:t>
          </a:r>
          <a:r>
            <a:rPr lang="es-MX" sz="1100" b="0" baseline="0">
              <a:solidFill>
                <a:schemeClr val="dk1"/>
              </a:solidFill>
              <a:latin typeface="+mn-lt"/>
              <a:ea typeface="+mn-ea"/>
              <a:cs typeface="+mn-cs"/>
            </a:rPr>
            <a:t> </a:t>
          </a:r>
          <a:r>
            <a:rPr lang="es-MX" sz="1100" b="0">
              <a:solidFill>
                <a:schemeClr val="dk1"/>
              </a:solidFill>
              <a:latin typeface="+mn-lt"/>
              <a:ea typeface="+mn-ea"/>
              <a:cs typeface="+mn-cs"/>
            </a:rPr>
            <a:t>datos completos, mismos que deben coincidir con la información y descripción otorgada por los donantes, de acuerdo con el soporte documental correspondiente (factura, constancia</a:t>
          </a:r>
          <a:r>
            <a:rPr lang="es-MX" sz="1100" b="0" baseline="0">
              <a:solidFill>
                <a:schemeClr val="dk1"/>
              </a:solidFill>
              <a:latin typeface="+mn-lt"/>
              <a:ea typeface="+mn-ea"/>
              <a:cs typeface="+mn-cs"/>
            </a:rPr>
            <a:t> del RFC, carta y/o contrato de donación)</a:t>
          </a:r>
          <a:r>
            <a:rPr lang="es-MX" sz="1100" b="0">
              <a:solidFill>
                <a:schemeClr val="dk1"/>
              </a:solidFill>
              <a:latin typeface="+mn-lt"/>
              <a:ea typeface="+mn-ea"/>
              <a:cs typeface="+mn-cs"/>
            </a:rPr>
            <a:t>.  </a:t>
          </a:r>
        </a:p>
        <a:p>
          <a:endParaRPr lang="es-MX" sz="1100">
            <a:solidFill>
              <a:schemeClr val="dk1"/>
            </a:solidFill>
            <a:latin typeface="+mn-lt"/>
            <a:ea typeface="+mn-ea"/>
            <a:cs typeface="+mn-cs"/>
          </a:endParaRPr>
        </a:p>
        <a:p>
          <a:r>
            <a:rPr lang="es-MX" sz="1100">
              <a:solidFill>
                <a:schemeClr val="dk1"/>
              </a:solidFill>
              <a:latin typeface="+mn-lt"/>
              <a:ea typeface="+mn-ea"/>
              <a:cs typeface="+mn-cs"/>
            </a:rPr>
            <a:t>Para facilitar el llenado del formato</a:t>
          </a:r>
          <a:r>
            <a:rPr lang="es-MX" sz="1100" baseline="0">
              <a:solidFill>
                <a:schemeClr val="dk1"/>
              </a:solidFill>
              <a:latin typeface="+mn-lt"/>
              <a:ea typeface="+mn-ea"/>
              <a:cs typeface="+mn-cs"/>
            </a:rPr>
            <a:t> </a:t>
          </a:r>
          <a:r>
            <a:rPr lang="es-MX" sz="1100">
              <a:solidFill>
                <a:schemeClr val="dk1"/>
              </a:solidFill>
              <a:latin typeface="+mn-lt"/>
              <a:ea typeface="+mn-ea"/>
              <a:cs typeface="+mn-cs"/>
            </a:rPr>
            <a:t>D-01 se ha diseñado esta plantilla, la cual deberá</a:t>
          </a:r>
          <a:r>
            <a:rPr lang="es-MX" sz="1100" baseline="0">
              <a:solidFill>
                <a:schemeClr val="dk1"/>
              </a:solidFill>
              <a:latin typeface="+mn-lt"/>
              <a:ea typeface="+mn-ea"/>
              <a:cs typeface="+mn-cs"/>
            </a:rPr>
            <a:t> de ser utilizada cuando el donativo que se esté promoviendo sea en especie. Se deberá de requisitar la información solicitada en los campos sombreados en VERDE dentro de la pestaña "D01-Captura" y posteriormente imprimir la pestaña "D01-Impresion" </a:t>
          </a:r>
          <a:endParaRPr lang="es-MX" sz="1100">
            <a:solidFill>
              <a:schemeClr val="dk1"/>
            </a:solidFill>
            <a:latin typeface="+mn-lt"/>
            <a:ea typeface="+mn-ea"/>
            <a:cs typeface="+mn-cs"/>
          </a:endParaRPr>
        </a:p>
        <a:p>
          <a:endParaRPr lang="es-MX" sz="1100">
            <a:solidFill>
              <a:schemeClr val="dk1"/>
            </a:solidFill>
            <a:latin typeface="+mn-lt"/>
            <a:ea typeface="+mn-ea"/>
            <a:cs typeface="+mn-cs"/>
          </a:endParaRPr>
        </a:p>
        <a:p>
          <a:r>
            <a:rPr lang="es-MX" sz="1100" b="1">
              <a:solidFill>
                <a:schemeClr val="dk1"/>
              </a:solidFill>
              <a:latin typeface="+mn-lt"/>
              <a:ea typeface="+mn-ea"/>
              <a:cs typeface="+mn-cs"/>
            </a:rPr>
            <a:t>1. - Fecha de ingreso del Donativo</a:t>
          </a:r>
          <a:endParaRPr lang="es-MX" sz="1100">
            <a:solidFill>
              <a:schemeClr val="dk1"/>
            </a:solidFill>
            <a:latin typeface="+mn-lt"/>
            <a:ea typeface="+mn-ea"/>
            <a:cs typeface="+mn-cs"/>
          </a:endParaRPr>
        </a:p>
        <a:p>
          <a:r>
            <a:rPr lang="es-MX" sz="1100">
              <a:solidFill>
                <a:schemeClr val="dk1"/>
              </a:solidFill>
              <a:latin typeface="+mn-lt"/>
              <a:ea typeface="+mn-ea"/>
              <a:cs typeface="+mn-cs"/>
            </a:rPr>
            <a:t>Seleccionar los elementos</a:t>
          </a:r>
          <a:r>
            <a:rPr lang="es-MX" sz="1100" baseline="0">
              <a:solidFill>
                <a:schemeClr val="dk1"/>
              </a:solidFill>
              <a:latin typeface="+mn-lt"/>
              <a:ea typeface="+mn-ea"/>
              <a:cs typeface="+mn-cs"/>
            </a:rPr>
            <a:t> de la </a:t>
          </a:r>
          <a:r>
            <a:rPr lang="es-MX" sz="1100">
              <a:solidFill>
                <a:schemeClr val="dk1"/>
              </a:solidFill>
              <a:latin typeface="+mn-lt"/>
              <a:ea typeface="+mn-ea"/>
              <a:cs typeface="+mn-cs"/>
            </a:rPr>
            <a:t>fecha (Día/Mes/Año) en la que recibe el donativo. </a:t>
          </a:r>
          <a:r>
            <a:rPr lang="es-MX" sz="1100" b="1">
              <a:solidFill>
                <a:schemeClr val="dk1"/>
              </a:solidFill>
              <a:latin typeface="+mn-lt"/>
              <a:ea typeface="+mn-ea"/>
              <a:cs typeface="+mn-cs"/>
            </a:rPr>
            <a:t>(indispensable).</a:t>
          </a:r>
          <a:endParaRPr lang="es-MX" sz="1100">
            <a:solidFill>
              <a:schemeClr val="dk1"/>
            </a:solidFill>
            <a:latin typeface="+mn-lt"/>
            <a:ea typeface="+mn-ea"/>
            <a:cs typeface="+mn-cs"/>
          </a:endParaRPr>
        </a:p>
        <a:p>
          <a:endParaRPr lang="es-MX" sz="1100" b="1">
            <a:solidFill>
              <a:schemeClr val="dk1"/>
            </a:solidFill>
            <a:latin typeface="+mn-lt"/>
            <a:ea typeface="+mn-ea"/>
            <a:cs typeface="+mn-cs"/>
          </a:endParaRPr>
        </a:p>
        <a:p>
          <a:r>
            <a:rPr lang="es-MX" sz="1100" b="1">
              <a:solidFill>
                <a:schemeClr val="dk1"/>
              </a:solidFill>
              <a:latin typeface="+mn-lt"/>
              <a:ea typeface="+mn-ea"/>
              <a:cs typeface="+mn-cs"/>
            </a:rPr>
            <a:t> 2.- Clasificación Unidad</a:t>
          </a:r>
        </a:p>
        <a:p>
          <a:r>
            <a:rPr lang="es-MX" sz="1100" b="0">
              <a:solidFill>
                <a:schemeClr val="dk1"/>
              </a:solidFill>
              <a:latin typeface="+mn-lt"/>
              <a:ea typeface="+mn-ea"/>
              <a:cs typeface="+mn-cs"/>
            </a:rPr>
            <a:t>Seleccionar</a:t>
          </a:r>
          <a:r>
            <a:rPr lang="es-MX" sz="1100" b="0" baseline="0">
              <a:solidFill>
                <a:schemeClr val="dk1"/>
              </a:solidFill>
              <a:latin typeface="+mn-lt"/>
              <a:ea typeface="+mn-ea"/>
              <a:cs typeface="+mn-cs"/>
            </a:rPr>
            <a:t> de la lista desplegable el tipo de Unidad  Responsable que está realizando la captura.</a:t>
          </a:r>
          <a:endParaRPr lang="es-MX" sz="1100" b="0">
            <a:solidFill>
              <a:schemeClr val="dk1"/>
            </a:solidFill>
            <a:latin typeface="+mn-lt"/>
            <a:ea typeface="+mn-ea"/>
            <a:cs typeface="+mn-cs"/>
          </a:endParaRPr>
        </a:p>
        <a:p>
          <a:endParaRPr lang="es-MX" sz="1100">
            <a:solidFill>
              <a:schemeClr val="dk1"/>
            </a:solidFill>
            <a:latin typeface="+mn-lt"/>
            <a:ea typeface="+mn-ea"/>
            <a:cs typeface="+mn-cs"/>
          </a:endParaRPr>
        </a:p>
        <a:p>
          <a:r>
            <a:rPr lang="es-MX" sz="1100" b="1">
              <a:solidFill>
                <a:schemeClr val="dk1"/>
              </a:solidFill>
              <a:latin typeface="+mn-lt"/>
              <a:ea typeface="+mn-ea"/>
              <a:cs typeface="+mn-cs"/>
            </a:rPr>
            <a:t>3.-</a:t>
          </a:r>
          <a:r>
            <a:rPr lang="es-MX" sz="1100" b="1" baseline="0">
              <a:solidFill>
                <a:schemeClr val="dk1"/>
              </a:solidFill>
              <a:latin typeface="+mn-lt"/>
              <a:ea typeface="+mn-ea"/>
              <a:cs typeface="+mn-cs"/>
            </a:rPr>
            <a:t> </a:t>
          </a:r>
          <a:r>
            <a:rPr lang="es-MX" sz="1100" b="1">
              <a:solidFill>
                <a:schemeClr val="dk1"/>
              </a:solidFill>
              <a:latin typeface="+mn-lt"/>
              <a:ea typeface="+mn-ea"/>
              <a:cs typeface="+mn-cs"/>
            </a:rPr>
            <a:t>Unidad Responsable que promueve </a:t>
          </a:r>
        </a:p>
        <a:p>
          <a:pPr lvl="0"/>
          <a:r>
            <a:rPr lang="es-MX" sz="1100">
              <a:solidFill>
                <a:schemeClr val="dk1"/>
              </a:solidFill>
              <a:latin typeface="+mn-lt"/>
              <a:ea typeface="+mn-ea"/>
              <a:cs typeface="+mn-cs"/>
            </a:rPr>
            <a:t>Seleccionar de la lista desplegable el Nombre de la Unidad Responsable que promueve el donativo. </a:t>
          </a:r>
          <a:r>
            <a:rPr lang="es-MX" sz="1100" b="1">
              <a:solidFill>
                <a:schemeClr val="dk1"/>
              </a:solidFill>
              <a:latin typeface="+mn-lt"/>
              <a:ea typeface="+mn-ea"/>
              <a:cs typeface="+mn-cs"/>
            </a:rPr>
            <a:t>(indispensable).</a:t>
          </a:r>
          <a:endParaRPr lang="es-MX" sz="1100">
            <a:solidFill>
              <a:schemeClr val="dk1"/>
            </a:solidFill>
            <a:latin typeface="+mn-lt"/>
            <a:ea typeface="+mn-ea"/>
            <a:cs typeface="+mn-cs"/>
          </a:endParaRPr>
        </a:p>
        <a:p>
          <a:r>
            <a:rPr lang="es-MX" sz="1100" b="1">
              <a:solidFill>
                <a:schemeClr val="dk1"/>
              </a:solidFill>
              <a:latin typeface="+mn-lt"/>
              <a:ea typeface="+mn-ea"/>
              <a:cs typeface="+mn-cs"/>
            </a:rPr>
            <a:t>  </a:t>
          </a:r>
          <a:endParaRPr lang="es-MX"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MX" sz="1100" b="1">
              <a:solidFill>
                <a:schemeClr val="dk1"/>
              </a:solidFill>
              <a:latin typeface="+mn-lt"/>
              <a:ea typeface="+mn-ea"/>
              <a:cs typeface="+mn-cs"/>
            </a:rPr>
            <a:t>4.- Datos generales del(la) promotor(a) (Persona que promovió o consiguió el donativo).</a:t>
          </a:r>
          <a:endParaRPr lang="es-MX" sz="1100">
            <a:solidFill>
              <a:schemeClr val="dk1"/>
            </a:solidFill>
            <a:latin typeface="+mn-lt"/>
            <a:ea typeface="+mn-ea"/>
            <a:cs typeface="+mn-cs"/>
          </a:endParaRPr>
        </a:p>
        <a:p>
          <a:pPr lvl="0"/>
          <a:r>
            <a:rPr lang="es-MX" sz="1100">
              <a:solidFill>
                <a:schemeClr val="dk1"/>
              </a:solidFill>
              <a:latin typeface="+mn-lt"/>
              <a:ea typeface="+mn-ea"/>
              <a:cs typeface="+mn-cs"/>
            </a:rPr>
            <a:t> a) Indicar el nombre del promotor, especificar si es: Ing., Lic., Dr., C. P., M. en C., etc. </a:t>
          </a:r>
        </a:p>
        <a:p>
          <a:pPr lvl="0"/>
          <a:r>
            <a:rPr lang="es-MX" sz="1100">
              <a:solidFill>
                <a:schemeClr val="dk1"/>
              </a:solidFill>
              <a:latin typeface="+mn-lt"/>
              <a:ea typeface="+mn-ea"/>
              <a:cs typeface="+mn-cs"/>
            </a:rPr>
            <a:t> b) Indicar el cargo o función del promotor dentro de la Unidad.</a:t>
          </a:r>
        </a:p>
        <a:p>
          <a:pPr lvl="0"/>
          <a:r>
            <a:rPr lang="es-MX" sz="1100">
              <a:solidFill>
                <a:schemeClr val="dk1"/>
              </a:solidFill>
              <a:latin typeface="+mn-lt"/>
              <a:ea typeface="+mn-ea"/>
              <a:cs typeface="+mn-cs"/>
            </a:rPr>
            <a:t> c) Indicar la</a:t>
          </a:r>
          <a:r>
            <a:rPr lang="es-MX" sz="1100" baseline="0">
              <a:solidFill>
                <a:schemeClr val="dk1"/>
              </a:solidFill>
              <a:latin typeface="+mn-lt"/>
              <a:ea typeface="+mn-ea"/>
              <a:cs typeface="+mn-cs"/>
            </a:rPr>
            <a:t> extensión en la que se le pueda contactar</a:t>
          </a:r>
          <a:r>
            <a:rPr lang="es-MX" sz="1100">
              <a:solidFill>
                <a:schemeClr val="dk1"/>
              </a:solidFill>
              <a:latin typeface="+mn-lt"/>
              <a:ea typeface="+mn-ea"/>
              <a:cs typeface="+mn-cs"/>
            </a:rPr>
            <a:t>.</a:t>
          </a:r>
        </a:p>
        <a:p>
          <a:pPr lvl="0"/>
          <a:r>
            <a:rPr lang="es-MX" sz="1100">
              <a:solidFill>
                <a:schemeClr val="dk1"/>
              </a:solidFill>
              <a:latin typeface="+mn-lt"/>
              <a:ea typeface="+mn-ea"/>
              <a:cs typeface="+mn-cs"/>
            </a:rPr>
            <a:t> d) Indicar correo electrónico con</a:t>
          </a:r>
          <a:r>
            <a:rPr lang="es-MX" sz="1100" baseline="0">
              <a:solidFill>
                <a:schemeClr val="dk1"/>
              </a:solidFill>
              <a:latin typeface="+mn-lt"/>
              <a:ea typeface="+mn-ea"/>
              <a:cs typeface="+mn-cs"/>
            </a:rPr>
            <a:t> el que se pueda contactar</a:t>
          </a:r>
          <a:r>
            <a:rPr lang="es-MX" sz="1100" b="1">
              <a:solidFill>
                <a:schemeClr val="dk1"/>
              </a:solidFill>
              <a:latin typeface="+mn-lt"/>
              <a:ea typeface="+mn-ea"/>
              <a:cs typeface="+mn-cs"/>
            </a:rPr>
            <a:t>(indispensable).</a:t>
          </a:r>
          <a:endParaRPr lang="es-MX" sz="1100">
            <a:solidFill>
              <a:schemeClr val="dk1"/>
            </a:solidFill>
            <a:latin typeface="+mn-lt"/>
            <a:ea typeface="+mn-ea"/>
            <a:cs typeface="+mn-cs"/>
          </a:endParaRPr>
        </a:p>
        <a:p>
          <a:r>
            <a:rPr lang="es-MX" sz="1100">
              <a:solidFill>
                <a:schemeClr val="dk1"/>
              </a:solidFill>
              <a:latin typeface="+mn-lt"/>
              <a:ea typeface="+mn-ea"/>
              <a:cs typeface="+mn-cs"/>
            </a:rPr>
            <a:t> </a:t>
          </a:r>
        </a:p>
        <a:p>
          <a:r>
            <a:rPr lang="es-MX" sz="1100" b="1">
              <a:solidFill>
                <a:schemeClr val="dk1"/>
              </a:solidFill>
              <a:latin typeface="+mn-lt"/>
              <a:ea typeface="+mn-ea"/>
              <a:cs typeface="+mn-cs"/>
            </a:rPr>
            <a:t>5.- Datos generales del (la) donante </a:t>
          </a:r>
          <a:endParaRPr lang="es-MX" sz="1100">
            <a:solidFill>
              <a:schemeClr val="dk1"/>
            </a:solidFill>
            <a:latin typeface="+mn-lt"/>
            <a:ea typeface="+mn-ea"/>
            <a:cs typeface="+mn-cs"/>
          </a:endParaRPr>
        </a:p>
        <a:p>
          <a:pPr lvl="0"/>
          <a:r>
            <a:rPr lang="es-MX" sz="1100">
              <a:solidFill>
                <a:schemeClr val="dk1"/>
              </a:solidFill>
              <a:latin typeface="+mn-lt"/>
              <a:ea typeface="+mn-ea"/>
              <a:cs typeface="+mn-cs"/>
            </a:rPr>
            <a:t>a) Indicar nombre o denominación social del (la) donante (Nombre de la Empresa, Asociación, Sociedad de    </a:t>
          </a:r>
          <a:r>
            <a:rPr lang="es-MX" sz="1100">
              <a:solidFill>
                <a:schemeClr val="bg1"/>
              </a:solidFill>
              <a:latin typeface="+mn-lt"/>
              <a:ea typeface="+mn-ea"/>
              <a:cs typeface="+mn-cs"/>
            </a:rPr>
            <a:t>.  </a:t>
          </a:r>
          <a:r>
            <a:rPr lang="es-MX" sz="1100">
              <a:solidFill>
                <a:schemeClr val="dk1"/>
              </a:solidFill>
              <a:latin typeface="+mn-lt"/>
              <a:ea typeface="+mn-ea"/>
              <a:cs typeface="+mn-cs"/>
            </a:rPr>
            <a:t>  Padres de Familia, Persona Física o Moral, etc.)</a:t>
          </a:r>
          <a:r>
            <a:rPr lang="es-MX" sz="1100" b="1">
              <a:solidFill>
                <a:schemeClr val="dk1"/>
              </a:solidFill>
              <a:latin typeface="+mn-lt"/>
              <a:ea typeface="+mn-ea"/>
              <a:cs typeface="+mn-cs"/>
            </a:rPr>
            <a:t> (indispensable).</a:t>
          </a:r>
          <a:endParaRPr lang="es-MX" sz="1100">
            <a:solidFill>
              <a:schemeClr val="dk1"/>
            </a:solidFill>
            <a:latin typeface="+mn-lt"/>
            <a:ea typeface="+mn-ea"/>
            <a:cs typeface="+mn-cs"/>
          </a:endParaRPr>
        </a:p>
        <a:p>
          <a:pPr lvl="0"/>
          <a:r>
            <a:rPr lang="es-MX" sz="1100">
              <a:solidFill>
                <a:schemeClr val="dk1"/>
              </a:solidFill>
              <a:latin typeface="+mn-lt"/>
              <a:ea typeface="+mn-ea"/>
              <a:cs typeface="+mn-cs"/>
            </a:rPr>
            <a:t> b) Indicar el nombre del(la) representante, especificar si es: Ing., Lic., Dr., C. P., M. en C., etc. </a:t>
          </a:r>
          <a:r>
            <a:rPr lang="es-MX" sz="1100" b="1">
              <a:solidFill>
                <a:schemeClr val="dk1"/>
              </a:solidFill>
              <a:latin typeface="+mn-lt"/>
              <a:ea typeface="+mn-ea"/>
              <a:cs typeface="+mn-cs"/>
            </a:rPr>
            <a:t>(indispensable).</a:t>
          </a:r>
          <a:endParaRPr lang="es-MX" sz="1100">
            <a:solidFill>
              <a:schemeClr val="dk1"/>
            </a:solidFill>
            <a:latin typeface="+mn-lt"/>
            <a:ea typeface="+mn-ea"/>
            <a:cs typeface="+mn-cs"/>
          </a:endParaRPr>
        </a:p>
        <a:p>
          <a:pPr lvl="0"/>
          <a:r>
            <a:rPr lang="es-MX" sz="1100">
              <a:solidFill>
                <a:schemeClr val="dk1"/>
              </a:solidFill>
              <a:latin typeface="+mn-lt"/>
              <a:ea typeface="+mn-ea"/>
              <a:cs typeface="+mn-cs"/>
            </a:rPr>
            <a:t> c) Indicar el cargo del(la) representante. </a:t>
          </a:r>
          <a:r>
            <a:rPr lang="es-MX" sz="1100" b="1">
              <a:solidFill>
                <a:schemeClr val="dk1"/>
              </a:solidFill>
              <a:latin typeface="+mn-lt"/>
              <a:ea typeface="+mn-ea"/>
              <a:cs typeface="+mn-cs"/>
            </a:rPr>
            <a:t>(indispensable).</a:t>
          </a:r>
          <a:endParaRPr lang="es-MX" sz="1100">
            <a:solidFill>
              <a:schemeClr val="dk1"/>
            </a:solidFill>
            <a:latin typeface="+mn-lt"/>
            <a:ea typeface="+mn-ea"/>
            <a:cs typeface="+mn-cs"/>
          </a:endParaRPr>
        </a:p>
        <a:p>
          <a:pPr lvl="0"/>
          <a:r>
            <a:rPr lang="es-MX" sz="1100">
              <a:solidFill>
                <a:schemeClr val="dk1"/>
              </a:solidFill>
              <a:latin typeface="+mn-lt"/>
              <a:ea typeface="+mn-ea"/>
              <a:cs typeface="+mn-cs"/>
            </a:rPr>
            <a:t> d) Indicar R.F.C. del (la) donante con homoclave  </a:t>
          </a:r>
          <a:r>
            <a:rPr lang="es-MX" sz="1100" b="1" i="1">
              <a:solidFill>
                <a:schemeClr val="dk1"/>
              </a:solidFill>
              <a:latin typeface="+mn-lt"/>
              <a:ea typeface="+mn-ea"/>
              <a:cs typeface="+mn-cs"/>
            </a:rPr>
            <a:t>“EN LOS CASOS EN LOS QUE NO SE CUENTE CON LA .        </a:t>
          </a:r>
          <a:r>
            <a:rPr lang="es-MX" sz="1100" b="1" i="1">
              <a:solidFill>
                <a:schemeClr val="bg1"/>
              </a:solidFill>
              <a:latin typeface="+mn-lt"/>
              <a:ea typeface="+mn-ea"/>
              <a:cs typeface="+mn-cs"/>
            </a:rPr>
            <a:t>.</a:t>
          </a:r>
          <a:r>
            <a:rPr lang="es-MX" sz="1100" b="1" i="1">
              <a:solidFill>
                <a:schemeClr val="dk1"/>
              </a:solidFill>
              <a:latin typeface="+mn-lt"/>
              <a:ea typeface="+mn-ea"/>
              <a:cs typeface="+mn-cs"/>
            </a:rPr>
            <a:t>     HOMOCLAVE, ES NECESARIO PONER TRES CEROS 000”</a:t>
          </a:r>
          <a:r>
            <a:rPr lang="es-MX" sz="1100" i="1">
              <a:solidFill>
                <a:schemeClr val="dk1"/>
              </a:solidFill>
              <a:latin typeface="+mn-lt"/>
              <a:ea typeface="+mn-ea"/>
              <a:cs typeface="+mn-cs"/>
            </a:rPr>
            <a:t> </a:t>
          </a:r>
          <a:r>
            <a:rPr lang="es-MX" sz="1100" b="1" i="1">
              <a:solidFill>
                <a:schemeClr val="dk1"/>
              </a:solidFill>
              <a:latin typeface="+mn-lt"/>
              <a:ea typeface="+mn-ea"/>
              <a:cs typeface="+mn-cs"/>
            </a:rPr>
            <a:t>EJEMPLO</a:t>
          </a:r>
          <a:r>
            <a:rPr lang="es-MX" sz="1100" i="1">
              <a:solidFill>
                <a:schemeClr val="dk1"/>
              </a:solidFill>
              <a:latin typeface="+mn-lt"/>
              <a:ea typeface="+mn-ea"/>
              <a:cs typeface="+mn-cs"/>
            </a:rPr>
            <a:t> </a:t>
          </a:r>
          <a:r>
            <a:rPr lang="es-MX" sz="1100" b="1" i="1">
              <a:solidFill>
                <a:schemeClr val="dk1"/>
              </a:solidFill>
              <a:latin typeface="+mn-lt"/>
              <a:ea typeface="+mn-ea"/>
              <a:cs typeface="+mn-cs"/>
            </a:rPr>
            <a:t>(PGOJ-550507-000)</a:t>
          </a:r>
          <a:r>
            <a:rPr lang="es-MX" sz="1100" i="1">
              <a:solidFill>
                <a:schemeClr val="dk1"/>
              </a:solidFill>
              <a:latin typeface="+mn-lt"/>
              <a:ea typeface="+mn-ea"/>
              <a:cs typeface="+mn-cs"/>
            </a:rPr>
            <a:t>.</a:t>
          </a:r>
          <a:r>
            <a:rPr lang="es-MX" sz="1100">
              <a:solidFill>
                <a:schemeClr val="dk1"/>
              </a:solidFill>
              <a:latin typeface="+mn-lt"/>
              <a:ea typeface="+mn-ea"/>
              <a:cs typeface="+mn-cs"/>
            </a:rPr>
            <a:t> </a:t>
          </a:r>
          <a:r>
            <a:rPr lang="es-MX" sz="1100" b="1">
              <a:solidFill>
                <a:schemeClr val="dk1"/>
              </a:solidFill>
              <a:latin typeface="+mn-lt"/>
              <a:ea typeface="+mn-ea"/>
              <a:cs typeface="+mn-cs"/>
            </a:rPr>
            <a:t>(indispensable).</a:t>
          </a:r>
          <a:endParaRPr lang="es-MX" sz="1100">
            <a:solidFill>
              <a:schemeClr val="dk1"/>
            </a:solidFill>
            <a:latin typeface="+mn-lt"/>
            <a:ea typeface="+mn-ea"/>
            <a:cs typeface="+mn-cs"/>
          </a:endParaRPr>
        </a:p>
        <a:p>
          <a:pPr lvl="0"/>
          <a:r>
            <a:rPr lang="es-MX" sz="1100">
              <a:solidFill>
                <a:schemeClr val="dk1"/>
              </a:solidFill>
              <a:latin typeface="+mn-lt"/>
              <a:ea typeface="+mn-ea"/>
              <a:cs typeface="+mn-cs"/>
            </a:rPr>
            <a:t> e) Indicar teléfono de domicilio.</a:t>
          </a:r>
        </a:p>
        <a:p>
          <a:pPr lvl="0"/>
          <a:r>
            <a:rPr lang="es-MX" sz="1100">
              <a:solidFill>
                <a:schemeClr val="dk1"/>
              </a:solidFill>
              <a:latin typeface="+mn-lt"/>
              <a:ea typeface="+mn-ea"/>
              <a:cs typeface="+mn-cs"/>
            </a:rPr>
            <a:t> f ) Indicar teléfono de oficina </a:t>
          </a:r>
          <a:r>
            <a:rPr lang="es-MX" sz="1100" b="1">
              <a:solidFill>
                <a:schemeClr val="dk1"/>
              </a:solidFill>
              <a:latin typeface="+mn-lt"/>
              <a:ea typeface="+mn-ea"/>
              <a:cs typeface="+mn-cs"/>
            </a:rPr>
            <a:t>(indispensable).</a:t>
          </a:r>
          <a:endParaRPr lang="es-MX" sz="1100">
            <a:solidFill>
              <a:schemeClr val="dk1"/>
            </a:solidFill>
            <a:latin typeface="+mn-lt"/>
            <a:ea typeface="+mn-ea"/>
            <a:cs typeface="+mn-cs"/>
          </a:endParaRPr>
        </a:p>
        <a:p>
          <a:pPr lvl="0"/>
          <a:r>
            <a:rPr lang="es-MX" sz="1100">
              <a:solidFill>
                <a:schemeClr val="dk1"/>
              </a:solidFill>
              <a:latin typeface="+mn-lt"/>
              <a:ea typeface="+mn-ea"/>
              <a:cs typeface="+mn-cs"/>
            </a:rPr>
            <a:t> g) Indicar correo electrónico </a:t>
          </a:r>
          <a:r>
            <a:rPr lang="es-MX" sz="1100" b="1">
              <a:solidFill>
                <a:schemeClr val="dk1"/>
              </a:solidFill>
              <a:latin typeface="+mn-lt"/>
              <a:ea typeface="+mn-ea"/>
              <a:cs typeface="+mn-cs"/>
            </a:rPr>
            <a:t>(indispensable).</a:t>
          </a:r>
          <a:endParaRPr lang="es-MX" sz="1100">
            <a:solidFill>
              <a:schemeClr val="dk1"/>
            </a:solidFill>
            <a:latin typeface="+mn-lt"/>
            <a:ea typeface="+mn-ea"/>
            <a:cs typeface="+mn-cs"/>
          </a:endParaRPr>
        </a:p>
        <a:p>
          <a:pPr lvl="0"/>
          <a:r>
            <a:rPr lang="es-MX" sz="1100">
              <a:solidFill>
                <a:schemeClr val="dk1"/>
              </a:solidFill>
              <a:latin typeface="+mn-lt"/>
              <a:ea typeface="+mn-ea"/>
              <a:cs typeface="+mn-cs"/>
            </a:rPr>
            <a:t> h) Indicar domicilio fiscal del(la) donante </a:t>
          </a:r>
          <a:r>
            <a:rPr lang="es-MX" sz="1100" b="1">
              <a:solidFill>
                <a:schemeClr val="dk1"/>
              </a:solidFill>
              <a:latin typeface="+mn-lt"/>
              <a:ea typeface="+mn-ea"/>
              <a:cs typeface="+mn-cs"/>
            </a:rPr>
            <a:t>(indispensable).</a:t>
          </a:r>
          <a:endParaRPr lang="es-MX" sz="1100">
            <a:solidFill>
              <a:schemeClr val="dk1"/>
            </a:solidFill>
            <a:latin typeface="+mn-lt"/>
            <a:ea typeface="+mn-ea"/>
            <a:cs typeface="+mn-cs"/>
          </a:endParaRPr>
        </a:p>
        <a:p>
          <a:r>
            <a:rPr lang="es-MX" sz="1100">
              <a:solidFill>
                <a:schemeClr val="dk1"/>
              </a:solidFill>
              <a:latin typeface="+mn-lt"/>
              <a:ea typeface="+mn-ea"/>
              <a:cs typeface="+mn-cs"/>
            </a:rPr>
            <a:t> </a:t>
          </a:r>
        </a:p>
        <a:p>
          <a:r>
            <a:rPr lang="es-MX" sz="1100" b="1">
              <a:solidFill>
                <a:schemeClr val="dk1"/>
              </a:solidFill>
              <a:latin typeface="+mn-lt"/>
              <a:ea typeface="+mn-ea"/>
              <a:cs typeface="+mn-cs"/>
            </a:rPr>
            <a:t>6.- Tipo de Donante</a:t>
          </a:r>
          <a:endParaRPr lang="es-MX" sz="1100">
            <a:solidFill>
              <a:schemeClr val="dk1"/>
            </a:solidFill>
            <a:latin typeface="+mn-lt"/>
            <a:ea typeface="+mn-ea"/>
            <a:cs typeface="+mn-cs"/>
          </a:endParaRPr>
        </a:p>
        <a:p>
          <a:r>
            <a:rPr lang="es-MX" sz="1100">
              <a:solidFill>
                <a:schemeClr val="dk1"/>
              </a:solidFill>
              <a:latin typeface="+mn-lt"/>
              <a:ea typeface="+mn-ea"/>
              <a:cs typeface="+mn-cs"/>
            </a:rPr>
            <a:t>  Seleccionar de la lista desplegable</a:t>
          </a:r>
          <a:r>
            <a:rPr lang="es-MX" sz="1100" b="1">
              <a:solidFill>
                <a:schemeClr val="dk1"/>
              </a:solidFill>
              <a:latin typeface="+mn-lt"/>
              <a:ea typeface="+mn-ea"/>
              <a:cs typeface="+mn-cs"/>
            </a:rPr>
            <a:t>,</a:t>
          </a:r>
          <a:r>
            <a:rPr lang="es-MX" sz="1100">
              <a:solidFill>
                <a:schemeClr val="dk1"/>
              </a:solidFill>
              <a:latin typeface="+mn-lt"/>
              <a:ea typeface="+mn-ea"/>
              <a:cs typeface="+mn-cs"/>
            </a:rPr>
            <a:t> según sea el caso, (Alumnos, Empresas, Gobierno, Egresados,   Organizaciones no Gubernamentales, Personas Físicas, Administrativos o Docentes, Comités o Asociaciones de Padres de Familia, Otros, “especificar”).</a:t>
          </a:r>
        </a:p>
        <a:p>
          <a:r>
            <a:rPr lang="es-MX" sz="1100" b="1">
              <a:solidFill>
                <a:schemeClr val="dk1"/>
              </a:solidFill>
              <a:latin typeface="+mn-lt"/>
              <a:ea typeface="+mn-ea"/>
              <a:cs typeface="+mn-cs"/>
            </a:rPr>
            <a:t> </a:t>
          </a:r>
          <a:endParaRPr lang="es-MX" sz="1100">
            <a:solidFill>
              <a:schemeClr val="dk1"/>
            </a:solidFill>
            <a:latin typeface="+mn-lt"/>
            <a:ea typeface="+mn-ea"/>
            <a:cs typeface="+mn-cs"/>
          </a:endParaRPr>
        </a:p>
        <a:p>
          <a:r>
            <a:rPr lang="es-MX" sz="1100" b="1">
              <a:solidFill>
                <a:schemeClr val="dk1"/>
              </a:solidFill>
              <a:latin typeface="+mn-lt"/>
              <a:ea typeface="+mn-ea"/>
              <a:cs typeface="+mn-cs"/>
            </a:rPr>
            <a:t>7.- Tipo de donativo</a:t>
          </a:r>
          <a:endParaRPr lang="es-MX" sz="1100">
            <a:solidFill>
              <a:schemeClr val="dk1"/>
            </a:solidFill>
            <a:latin typeface="+mn-lt"/>
            <a:ea typeface="+mn-ea"/>
            <a:cs typeface="+mn-cs"/>
          </a:endParaRPr>
        </a:p>
        <a:p>
          <a:pPr lvl="0"/>
          <a:r>
            <a:rPr lang="es-MX" sz="1100">
              <a:solidFill>
                <a:schemeClr val="dk1"/>
              </a:solidFill>
              <a:latin typeface="+mn-lt"/>
              <a:ea typeface="+mn-ea"/>
              <a:cs typeface="+mn-cs"/>
            </a:rPr>
            <a:t>Utilice esta plantilla únicamente para el caso de donativos en Especie.</a:t>
          </a:r>
        </a:p>
        <a:p>
          <a:r>
            <a:rPr lang="es-MX" sz="1100">
              <a:solidFill>
                <a:schemeClr val="dk1"/>
              </a:solidFill>
              <a:latin typeface="+mn-lt"/>
              <a:ea typeface="+mn-ea"/>
              <a:cs typeface="+mn-cs"/>
            </a:rPr>
            <a:t> </a:t>
          </a:r>
          <a:r>
            <a:rPr lang="es-MX" sz="1100" b="1">
              <a:solidFill>
                <a:schemeClr val="dk1"/>
              </a:solidFill>
              <a:latin typeface="+mn-lt"/>
              <a:ea typeface="+mn-ea"/>
              <a:cs typeface="+mn-cs"/>
            </a:rPr>
            <a:t> </a:t>
          </a:r>
          <a:endParaRPr lang="es-MX" sz="1100">
            <a:solidFill>
              <a:schemeClr val="dk1"/>
            </a:solidFill>
            <a:latin typeface="+mn-lt"/>
            <a:ea typeface="+mn-ea"/>
            <a:cs typeface="+mn-cs"/>
          </a:endParaRPr>
        </a:p>
        <a:p>
          <a:r>
            <a:rPr lang="es-MX" sz="1100" b="1">
              <a:solidFill>
                <a:schemeClr val="dk1"/>
              </a:solidFill>
              <a:latin typeface="+mn-lt"/>
              <a:ea typeface="+mn-ea"/>
              <a:cs typeface="+mn-cs"/>
            </a:rPr>
            <a:t>8.- Descripción</a:t>
          </a:r>
          <a:r>
            <a:rPr lang="es-MX" sz="1100" b="1" baseline="0">
              <a:solidFill>
                <a:schemeClr val="dk1"/>
              </a:solidFill>
              <a:latin typeface="+mn-lt"/>
              <a:ea typeface="+mn-ea"/>
              <a:cs typeface="+mn-cs"/>
            </a:rPr>
            <a:t> del Donativo</a:t>
          </a:r>
          <a:endParaRPr lang="es-MX"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MX" sz="1100" b="0" i="0">
              <a:solidFill>
                <a:schemeClr val="dk1"/>
              </a:solidFill>
              <a:latin typeface="+mn-lt"/>
              <a:ea typeface="+mn-ea"/>
              <a:cs typeface="+mn-cs"/>
            </a:rPr>
            <a:t>Se indicarán los bienes donados de acuerdo a su tipificación como bienes patrimoniales, bienes de consumo.</a:t>
          </a:r>
        </a:p>
        <a:p>
          <a:pPr lvl="0"/>
          <a:endParaRPr lang="es-MX" sz="1100">
            <a:solidFill>
              <a:schemeClr val="dk1"/>
            </a:solidFill>
            <a:latin typeface="+mn-lt"/>
            <a:ea typeface="+mn-ea"/>
            <a:cs typeface="+mn-cs"/>
          </a:endParaRPr>
        </a:p>
        <a:p>
          <a:pPr lvl="0"/>
          <a:r>
            <a:rPr lang="es-MX" sz="1100">
              <a:solidFill>
                <a:schemeClr val="dk1"/>
              </a:solidFill>
              <a:latin typeface="+mn-lt"/>
              <a:ea typeface="+mn-ea"/>
              <a:cs typeface="+mn-cs"/>
            </a:rPr>
            <a:t>Tanto</a:t>
          </a:r>
          <a:r>
            <a:rPr lang="es-MX" sz="1100" baseline="0">
              <a:solidFill>
                <a:schemeClr val="dk1"/>
              </a:solidFill>
              <a:latin typeface="+mn-lt"/>
              <a:ea typeface="+mn-ea"/>
              <a:cs typeface="+mn-cs"/>
            </a:rPr>
            <a:t> en la sección de Bienes Patrimoniales como en la de Bienes de Consumo d</a:t>
          </a:r>
          <a:r>
            <a:rPr lang="es-MX" sz="1100">
              <a:solidFill>
                <a:schemeClr val="dk1"/>
              </a:solidFill>
              <a:latin typeface="+mn-lt"/>
              <a:ea typeface="+mn-ea"/>
              <a:cs typeface="+mn-cs"/>
            </a:rPr>
            <a:t>eberá describir con la mayor precisión</a:t>
          </a:r>
          <a:r>
            <a:rPr lang="es-MX" sz="1100" baseline="0">
              <a:solidFill>
                <a:schemeClr val="dk1"/>
              </a:solidFill>
              <a:latin typeface="+mn-lt"/>
              <a:ea typeface="+mn-ea"/>
              <a:cs typeface="+mn-cs"/>
            </a:rPr>
            <a:t> posible </a:t>
          </a:r>
          <a:r>
            <a:rPr lang="es-MX" sz="1100">
              <a:solidFill>
                <a:schemeClr val="dk1"/>
              </a:solidFill>
              <a:latin typeface="+mn-lt"/>
              <a:ea typeface="+mn-ea"/>
              <a:cs typeface="+mn-cs"/>
            </a:rPr>
            <a:t>las características de los bienes, como pueden ser marca, modelo, número de serie.</a:t>
          </a:r>
        </a:p>
        <a:p>
          <a:pPr lvl="0"/>
          <a:endParaRPr lang="es-MX" sz="1100">
            <a:solidFill>
              <a:schemeClr val="dk1"/>
            </a:solidFill>
            <a:latin typeface="+mn-lt"/>
            <a:ea typeface="+mn-ea"/>
            <a:cs typeface="+mn-cs"/>
          </a:endParaRPr>
        </a:p>
        <a:p>
          <a:pPr lvl="0"/>
          <a:r>
            <a:rPr lang="es-MX" sz="1100">
              <a:solidFill>
                <a:schemeClr val="dk1"/>
              </a:solidFill>
              <a:latin typeface="+mn-lt"/>
              <a:ea typeface="+mn-ea"/>
              <a:cs typeface="+mn-cs"/>
            </a:rPr>
            <a:t>Deberá indicar monto unitario e importe del o los bienes, sin I.V.A., ya que éste se deberá colocar abajo del subtotal, de manera que, al ser sumados, coincidan con los montos totales indicados en las facturas y/o actas administrativas por indocumentación.  </a:t>
          </a:r>
        </a:p>
        <a:p>
          <a:pPr lvl="0"/>
          <a:endParaRPr lang="es-MX" sz="1100">
            <a:solidFill>
              <a:schemeClr val="dk1"/>
            </a:solidFill>
            <a:latin typeface="+mn-lt"/>
            <a:ea typeface="+mn-ea"/>
            <a:cs typeface="+mn-cs"/>
          </a:endParaRPr>
        </a:p>
        <a:p>
          <a:r>
            <a:rPr lang="es-MX" sz="1100" b="0">
              <a:solidFill>
                <a:schemeClr val="dk1"/>
              </a:solidFill>
              <a:latin typeface="+mn-lt"/>
              <a:ea typeface="+mn-ea"/>
              <a:cs typeface="+mn-cs"/>
            </a:rPr>
            <a:t>Condiciones</a:t>
          </a:r>
          <a:r>
            <a:rPr lang="es-MX" sz="1100" b="0" baseline="0">
              <a:solidFill>
                <a:schemeClr val="dk1"/>
              </a:solidFill>
              <a:latin typeface="+mn-lt"/>
              <a:ea typeface="+mn-ea"/>
              <a:cs typeface="+mn-cs"/>
            </a:rPr>
            <a:t> físicas del donativo</a:t>
          </a:r>
          <a:endParaRPr lang="es-MX" sz="1100" b="0">
            <a:solidFill>
              <a:schemeClr val="dk1"/>
            </a:solidFill>
            <a:latin typeface="+mn-lt"/>
            <a:ea typeface="+mn-ea"/>
            <a:cs typeface="+mn-cs"/>
          </a:endParaRPr>
        </a:p>
        <a:p>
          <a:r>
            <a:rPr lang="es-MX" sz="1100">
              <a:solidFill>
                <a:schemeClr val="dk1"/>
              </a:solidFill>
              <a:latin typeface="+mn-lt"/>
              <a:ea typeface="+mn-ea"/>
              <a:cs typeface="+mn-cs"/>
            </a:rPr>
            <a:t>Seleccionar de la lista desplegable</a:t>
          </a:r>
          <a:r>
            <a:rPr lang="es-MX" sz="1100" b="1">
              <a:solidFill>
                <a:schemeClr val="dk1"/>
              </a:solidFill>
              <a:latin typeface="+mn-lt"/>
              <a:ea typeface="+mn-ea"/>
              <a:cs typeface="+mn-cs"/>
            </a:rPr>
            <a:t>,</a:t>
          </a:r>
          <a:r>
            <a:rPr lang="es-MX" sz="1100">
              <a:solidFill>
                <a:schemeClr val="dk1"/>
              </a:solidFill>
              <a:latin typeface="+mn-lt"/>
              <a:ea typeface="+mn-ea"/>
              <a:cs typeface="+mn-cs"/>
            </a:rPr>
            <a:t>  para</a:t>
          </a:r>
          <a:r>
            <a:rPr lang="es-MX" sz="1100" baseline="0">
              <a:solidFill>
                <a:schemeClr val="dk1"/>
              </a:solidFill>
              <a:latin typeface="+mn-lt"/>
              <a:ea typeface="+mn-ea"/>
              <a:cs typeface="+mn-cs"/>
            </a:rPr>
            <a:t> cada </a:t>
          </a:r>
          <a:r>
            <a:rPr lang="es-MX" sz="1100">
              <a:solidFill>
                <a:schemeClr val="dk1"/>
              </a:solidFill>
              <a:latin typeface="+mn-lt"/>
              <a:ea typeface="+mn-ea"/>
              <a:cs typeface="+mn-cs"/>
            </a:rPr>
            <a:t>caso</a:t>
          </a:r>
          <a:r>
            <a:rPr lang="es-MX" sz="1100" b="1">
              <a:solidFill>
                <a:schemeClr val="dk1"/>
              </a:solidFill>
              <a:latin typeface="+mn-lt"/>
              <a:ea typeface="+mn-ea"/>
              <a:cs typeface="+mn-cs"/>
            </a:rPr>
            <a:t> </a:t>
          </a:r>
          <a:r>
            <a:rPr lang="es-MX" sz="1100">
              <a:solidFill>
                <a:schemeClr val="dk1"/>
              </a:solidFill>
              <a:latin typeface="+mn-lt"/>
              <a:ea typeface="+mn-ea"/>
              <a:cs typeface="+mn-cs"/>
            </a:rPr>
            <a:t>(Nuevos o Usados).</a:t>
          </a:r>
          <a:endParaRPr lang="es-MX"/>
        </a:p>
        <a:p>
          <a:r>
            <a:rPr lang="es-MX" sz="1100">
              <a:solidFill>
                <a:schemeClr val="dk1"/>
              </a:solidFill>
              <a:latin typeface="+mn-lt"/>
              <a:ea typeface="+mn-ea"/>
              <a:cs typeface="+mn-cs"/>
            </a:rPr>
            <a:t> </a:t>
          </a:r>
          <a:endParaRPr lang="es-MX"/>
        </a:p>
        <a:p>
          <a:pPr lvl="0"/>
          <a:r>
            <a:rPr lang="es-MX" sz="1100">
              <a:solidFill>
                <a:schemeClr val="dk1"/>
              </a:solidFill>
              <a:latin typeface="+mn-lt"/>
              <a:ea typeface="+mn-ea"/>
              <a:cs typeface="+mn-cs"/>
            </a:rPr>
            <a:t>De acuerdo al cálculo</a:t>
          </a:r>
          <a:r>
            <a:rPr lang="es-MX" sz="1100" baseline="0">
              <a:solidFill>
                <a:schemeClr val="dk1"/>
              </a:solidFill>
              <a:latin typeface="+mn-lt"/>
              <a:ea typeface="+mn-ea"/>
              <a:cs typeface="+mn-cs"/>
            </a:rPr>
            <a:t> que realice la plantilla de escel del Monto Total, deberá de indicar el mismo monto </a:t>
          </a:r>
          <a:r>
            <a:rPr lang="es-MX" sz="1100">
              <a:solidFill>
                <a:schemeClr val="dk1"/>
              </a:solidFill>
              <a:latin typeface="+mn-lt"/>
              <a:ea typeface="+mn-ea"/>
              <a:cs typeface="+mn-cs"/>
            </a:rPr>
            <a:t>con letra (especificar monto en moneda nacional).</a:t>
          </a:r>
          <a:r>
            <a:rPr lang="es-MX" sz="1100" b="1">
              <a:solidFill>
                <a:schemeClr val="dk1"/>
              </a:solidFill>
              <a:latin typeface="+mn-lt"/>
              <a:ea typeface="+mn-ea"/>
              <a:cs typeface="+mn-cs"/>
            </a:rPr>
            <a:t> </a:t>
          </a:r>
          <a:endParaRPr lang="es-MX" sz="1100">
            <a:solidFill>
              <a:schemeClr val="dk1"/>
            </a:solidFill>
            <a:latin typeface="+mn-lt"/>
            <a:ea typeface="+mn-ea"/>
            <a:cs typeface="+mn-cs"/>
          </a:endParaRPr>
        </a:p>
        <a:p>
          <a:endParaRPr lang="es-MX" sz="1100" b="1">
            <a:solidFill>
              <a:schemeClr val="dk1"/>
            </a:solidFill>
            <a:latin typeface="+mn-lt"/>
            <a:ea typeface="+mn-ea"/>
            <a:cs typeface="+mn-cs"/>
          </a:endParaRPr>
        </a:p>
        <a:p>
          <a:r>
            <a:rPr lang="es-MX" sz="1100" b="1">
              <a:solidFill>
                <a:schemeClr val="dk1"/>
              </a:solidFill>
              <a:latin typeface="+mn-lt"/>
              <a:ea typeface="+mn-ea"/>
              <a:cs typeface="+mn-cs"/>
            </a:rPr>
            <a:t>EL MONTO TOTAL EN MONEDA NACIONAL DEL O LOS DONATIVOS RECIBIDOS</a:t>
          </a:r>
          <a:r>
            <a:rPr lang="es-MX" sz="1100" b="1" baseline="0">
              <a:solidFill>
                <a:schemeClr val="dk1"/>
              </a:solidFill>
              <a:latin typeface="+mn-lt"/>
              <a:ea typeface="+mn-ea"/>
              <a:cs typeface="+mn-cs"/>
            </a:rPr>
            <a:t> DEBERÁ </a:t>
          </a:r>
          <a:r>
            <a:rPr lang="es-MX" sz="1100" b="1">
              <a:solidFill>
                <a:schemeClr val="dk1"/>
              </a:solidFill>
              <a:latin typeface="+mn-lt"/>
              <a:ea typeface="+mn-ea"/>
              <a:cs typeface="+mn-cs"/>
            </a:rPr>
            <a:t>CORRESPONDER A LA SUMA DE LAS CANTIDADES REGISTRADAS EN LOS SUBTOTALES Y EL I.V.A. CORRESPONDIENTE.</a:t>
          </a:r>
        </a:p>
        <a:p>
          <a:r>
            <a:rPr lang="es-MX" sz="1100" b="1">
              <a:solidFill>
                <a:schemeClr val="dk1"/>
              </a:solidFill>
              <a:latin typeface="+mn-lt"/>
              <a:ea typeface="+mn-ea"/>
              <a:cs typeface="+mn-cs"/>
            </a:rPr>
            <a:t> </a:t>
          </a:r>
          <a:endParaRPr lang="es-MX" sz="1100">
            <a:solidFill>
              <a:schemeClr val="dk1"/>
            </a:solidFill>
            <a:latin typeface="+mn-lt"/>
            <a:ea typeface="+mn-ea"/>
            <a:cs typeface="+mn-cs"/>
          </a:endParaRPr>
        </a:p>
        <a:p>
          <a:r>
            <a:rPr lang="es-MX" sz="1100" b="1" i="0">
              <a:solidFill>
                <a:schemeClr val="dk1"/>
              </a:solidFill>
              <a:latin typeface="+mn-lt"/>
              <a:ea typeface="+mn-ea"/>
              <a:cs typeface="+mn-cs"/>
            </a:rPr>
            <a:t>9.-</a:t>
          </a:r>
          <a:r>
            <a:rPr lang="es-MX" sz="1100" b="1" i="0" baseline="0">
              <a:solidFill>
                <a:schemeClr val="dk1"/>
              </a:solidFill>
              <a:latin typeface="+mn-lt"/>
              <a:ea typeface="+mn-ea"/>
              <a:cs typeface="+mn-cs"/>
            </a:rPr>
            <a:t> </a:t>
          </a:r>
          <a:r>
            <a:rPr lang="es-MX" sz="1100" b="1" i="0">
              <a:solidFill>
                <a:schemeClr val="dk1"/>
              </a:solidFill>
              <a:latin typeface="+mn-lt"/>
              <a:ea typeface="+mn-ea"/>
              <a:cs typeface="+mn-cs"/>
            </a:rPr>
            <a:t>Área (s) de ubicación o distribución del o los bienes donados </a:t>
          </a:r>
          <a:endParaRPr lang="es-MX" sz="1100" i="0">
            <a:solidFill>
              <a:schemeClr val="dk1"/>
            </a:solidFill>
            <a:latin typeface="+mn-lt"/>
            <a:ea typeface="+mn-ea"/>
            <a:cs typeface="+mn-cs"/>
          </a:endParaRPr>
        </a:p>
        <a:p>
          <a:pPr lvl="0"/>
          <a:r>
            <a:rPr lang="es-MX" sz="1100" i="0">
              <a:solidFill>
                <a:schemeClr val="dk1"/>
              </a:solidFill>
              <a:latin typeface="+mn-lt"/>
              <a:ea typeface="+mn-ea"/>
              <a:cs typeface="+mn-cs"/>
            </a:rPr>
            <a:t>Indicar </a:t>
          </a:r>
          <a:r>
            <a:rPr lang="es-MX" sz="1100">
              <a:solidFill>
                <a:schemeClr val="dk1"/>
              </a:solidFill>
              <a:latin typeface="+mn-lt"/>
              <a:ea typeface="+mn-ea"/>
              <a:cs typeface="+mn-cs"/>
            </a:rPr>
            <a:t>el lugar físico al cual se asigna o distribuye el donativo. </a:t>
          </a:r>
        </a:p>
        <a:p>
          <a:r>
            <a:rPr lang="es-MX" sz="1100" b="1">
              <a:solidFill>
                <a:schemeClr val="dk1"/>
              </a:solidFill>
              <a:latin typeface="+mn-lt"/>
              <a:ea typeface="+mn-ea"/>
              <a:cs typeface="+mn-cs"/>
            </a:rPr>
            <a:t> </a:t>
          </a:r>
          <a:endParaRPr lang="es-MX" sz="1100">
            <a:solidFill>
              <a:schemeClr val="dk1"/>
            </a:solidFill>
            <a:latin typeface="+mn-lt"/>
            <a:ea typeface="+mn-ea"/>
            <a:cs typeface="+mn-cs"/>
          </a:endParaRPr>
        </a:p>
        <a:p>
          <a:r>
            <a:rPr lang="es-MX" sz="1100" b="1">
              <a:solidFill>
                <a:schemeClr val="dk1"/>
              </a:solidFill>
              <a:latin typeface="+mn-lt"/>
              <a:ea typeface="+mn-ea"/>
              <a:cs typeface="+mn-cs"/>
            </a:rPr>
            <a:t>10.-</a:t>
          </a:r>
          <a:r>
            <a:rPr lang="es-MX" sz="1100" b="1" baseline="0">
              <a:solidFill>
                <a:schemeClr val="dk1"/>
              </a:solidFill>
              <a:latin typeface="+mn-lt"/>
              <a:ea typeface="+mn-ea"/>
              <a:cs typeface="+mn-cs"/>
            </a:rPr>
            <a:t> </a:t>
          </a:r>
          <a:r>
            <a:rPr lang="es-MX" sz="1100" b="1">
              <a:solidFill>
                <a:schemeClr val="dk1"/>
              </a:solidFill>
              <a:latin typeface="+mn-lt"/>
              <a:ea typeface="+mn-ea"/>
              <a:cs typeface="+mn-cs"/>
            </a:rPr>
            <a:t>Uso del donativo</a:t>
          </a:r>
          <a:endParaRPr lang="es-MX" sz="1100">
            <a:solidFill>
              <a:schemeClr val="dk1"/>
            </a:solidFill>
            <a:latin typeface="+mn-lt"/>
            <a:ea typeface="+mn-ea"/>
            <a:cs typeface="+mn-cs"/>
          </a:endParaRPr>
        </a:p>
        <a:p>
          <a:pPr lvl="0"/>
          <a:r>
            <a:rPr lang="es-MX" sz="1100">
              <a:solidFill>
                <a:schemeClr val="dk1"/>
              </a:solidFill>
              <a:latin typeface="+mn-lt"/>
              <a:ea typeface="+mn-ea"/>
              <a:cs typeface="+mn-cs"/>
            </a:rPr>
            <a:t>Indicar brevemente la</a:t>
          </a:r>
          <a:r>
            <a:rPr lang="es-MX" sz="1100" baseline="0">
              <a:solidFill>
                <a:schemeClr val="dk1"/>
              </a:solidFill>
              <a:latin typeface="+mn-lt"/>
              <a:ea typeface="+mn-ea"/>
              <a:cs typeface="+mn-cs"/>
            </a:rPr>
            <a:t> utilidad </a:t>
          </a:r>
          <a:r>
            <a:rPr lang="es-MX" sz="1100">
              <a:solidFill>
                <a:schemeClr val="dk1"/>
              </a:solidFill>
              <a:latin typeface="+mn-lt"/>
              <a:ea typeface="+mn-ea"/>
              <a:cs typeface="+mn-cs"/>
            </a:rPr>
            <a:t>que se le dará</a:t>
          </a:r>
          <a:r>
            <a:rPr lang="es-MX" sz="1100" baseline="0">
              <a:solidFill>
                <a:schemeClr val="dk1"/>
              </a:solidFill>
              <a:latin typeface="+mn-lt"/>
              <a:ea typeface="+mn-ea"/>
              <a:cs typeface="+mn-cs"/>
            </a:rPr>
            <a:t> al</a:t>
          </a:r>
          <a:r>
            <a:rPr lang="es-MX" sz="1100">
              <a:solidFill>
                <a:schemeClr val="dk1"/>
              </a:solidFill>
              <a:latin typeface="+mn-lt"/>
              <a:ea typeface="+mn-ea"/>
              <a:cs typeface="+mn-cs"/>
            </a:rPr>
            <a:t> donativo.</a:t>
          </a:r>
        </a:p>
        <a:p>
          <a:r>
            <a:rPr lang="es-MX" sz="1100">
              <a:solidFill>
                <a:schemeClr val="dk1"/>
              </a:solidFill>
              <a:latin typeface="+mn-lt"/>
              <a:ea typeface="+mn-ea"/>
              <a:cs typeface="+mn-cs"/>
            </a:rPr>
            <a:t> </a:t>
          </a:r>
        </a:p>
        <a:p>
          <a:r>
            <a:rPr lang="es-MX" sz="1100" b="1">
              <a:solidFill>
                <a:schemeClr val="dk1"/>
              </a:solidFill>
              <a:latin typeface="+mn-lt"/>
              <a:ea typeface="+mn-ea"/>
              <a:cs typeface="+mn-cs"/>
            </a:rPr>
            <a:t>11.-</a:t>
          </a:r>
          <a:r>
            <a:rPr lang="es-MX" sz="1100" b="1" i="1">
              <a:solidFill>
                <a:schemeClr val="dk1"/>
              </a:solidFill>
              <a:latin typeface="+mn-lt"/>
              <a:ea typeface="+mn-ea"/>
              <a:cs typeface="+mn-cs"/>
            </a:rPr>
            <a:t> </a:t>
          </a:r>
          <a:r>
            <a:rPr lang="es-MX" sz="1100" b="1" i="0">
              <a:solidFill>
                <a:schemeClr val="dk1"/>
              </a:solidFill>
              <a:latin typeface="+mn-lt"/>
              <a:ea typeface="+mn-ea"/>
              <a:cs typeface="+mn-cs"/>
            </a:rPr>
            <a:t>Nombre del (la) Director(a)  </a:t>
          </a:r>
          <a:endParaRPr lang="es-MX" sz="1100" i="0">
            <a:solidFill>
              <a:schemeClr val="dk1"/>
            </a:solidFill>
            <a:latin typeface="+mn-lt"/>
            <a:ea typeface="+mn-ea"/>
            <a:cs typeface="+mn-cs"/>
          </a:endParaRPr>
        </a:p>
        <a:p>
          <a:pPr lvl="0"/>
          <a:r>
            <a:rPr lang="es-MX" sz="1100">
              <a:solidFill>
                <a:schemeClr val="dk1"/>
              </a:solidFill>
              <a:latin typeface="+mn-lt"/>
              <a:ea typeface="+mn-ea"/>
              <a:cs typeface="+mn-cs"/>
            </a:rPr>
            <a:t>Nombre</a:t>
          </a:r>
          <a:r>
            <a:rPr lang="es-MX" sz="1100" baseline="0">
              <a:solidFill>
                <a:schemeClr val="dk1"/>
              </a:solidFill>
              <a:latin typeface="+mn-lt"/>
              <a:ea typeface="+mn-ea"/>
              <a:cs typeface="+mn-cs"/>
            </a:rPr>
            <a:t> </a:t>
          </a:r>
          <a:r>
            <a:rPr lang="es-MX" sz="1100">
              <a:solidFill>
                <a:schemeClr val="dk1"/>
              </a:solidFill>
              <a:latin typeface="+mn-lt"/>
              <a:ea typeface="+mn-ea"/>
              <a:cs typeface="+mn-cs"/>
            </a:rPr>
            <a:t>del (la) Director (a) de la Unidad Responsable (No se podrá firmar por ausencia).</a:t>
          </a:r>
        </a:p>
        <a:p>
          <a:r>
            <a:rPr lang="es-MX" sz="1100" b="1">
              <a:solidFill>
                <a:schemeClr val="dk1"/>
              </a:solidFill>
              <a:latin typeface="+mn-lt"/>
              <a:ea typeface="+mn-ea"/>
              <a:cs typeface="+mn-cs"/>
            </a:rPr>
            <a:t>   </a:t>
          </a:r>
          <a:endParaRPr lang="es-MX" sz="1100">
            <a:solidFill>
              <a:schemeClr val="dk1"/>
            </a:solidFill>
            <a:latin typeface="+mn-lt"/>
            <a:ea typeface="+mn-ea"/>
            <a:cs typeface="+mn-cs"/>
          </a:endParaRPr>
        </a:p>
        <a:p>
          <a:r>
            <a:rPr lang="es-MX" sz="1100" b="1">
              <a:solidFill>
                <a:schemeClr val="dk1"/>
              </a:solidFill>
              <a:latin typeface="+mn-lt"/>
              <a:ea typeface="+mn-ea"/>
              <a:cs typeface="+mn-cs"/>
            </a:rPr>
            <a:t>12</a:t>
          </a:r>
          <a:r>
            <a:rPr lang="es-MX" sz="1100" b="1" i="0">
              <a:solidFill>
                <a:schemeClr val="dk1"/>
              </a:solidFill>
              <a:latin typeface="+mn-lt"/>
              <a:ea typeface="+mn-ea"/>
              <a:cs typeface="+mn-cs"/>
            </a:rPr>
            <a:t>.- Nombre del (la) Subdirector(a) Administrativo(a) y/o el (la) responsable del área que corresponda, de acuerdo con la estructura de la Unidad Responsable beneficiada</a:t>
          </a:r>
          <a:endParaRPr lang="es-MX" sz="1100" i="0">
            <a:solidFill>
              <a:schemeClr val="dk1"/>
            </a:solidFill>
            <a:latin typeface="+mn-lt"/>
            <a:ea typeface="+mn-ea"/>
            <a:cs typeface="+mn-cs"/>
          </a:endParaRPr>
        </a:p>
        <a:p>
          <a:pPr lvl="0"/>
          <a:r>
            <a:rPr lang="es-MX" sz="1100" i="0">
              <a:solidFill>
                <a:schemeClr val="dk1"/>
              </a:solidFill>
              <a:latin typeface="+mn-lt"/>
              <a:ea typeface="+mn-ea"/>
              <a:cs typeface="+mn-cs"/>
            </a:rPr>
            <a:t>Nombre del (la) Subdirector(a) Administrativo(a) y/o el correspondiente de </a:t>
          </a:r>
          <a:r>
            <a:rPr lang="es-MX" sz="1100">
              <a:solidFill>
                <a:schemeClr val="dk1"/>
              </a:solidFill>
              <a:latin typeface="+mn-lt"/>
              <a:ea typeface="+mn-ea"/>
              <a:cs typeface="+mn-cs"/>
            </a:rPr>
            <a:t>acuerdo con la estructura  orgánica</a:t>
          </a:r>
          <a:r>
            <a:rPr lang="es-MX" sz="1100" baseline="0">
              <a:solidFill>
                <a:schemeClr val="dk1"/>
              </a:solidFill>
              <a:latin typeface="+mn-lt"/>
              <a:ea typeface="+mn-ea"/>
              <a:cs typeface="+mn-cs"/>
            </a:rPr>
            <a:t> </a:t>
          </a:r>
          <a:r>
            <a:rPr lang="es-MX" sz="1100">
              <a:solidFill>
                <a:schemeClr val="dk1"/>
              </a:solidFill>
              <a:latin typeface="+mn-lt"/>
              <a:ea typeface="+mn-ea"/>
              <a:cs typeface="+mn-cs"/>
            </a:rPr>
            <a:t>de la Unidad Responsable.</a:t>
          </a:r>
        </a:p>
        <a:p>
          <a:r>
            <a:rPr lang="es-MX" sz="1100" b="1">
              <a:solidFill>
                <a:schemeClr val="dk1"/>
              </a:solidFill>
              <a:latin typeface="+mn-lt"/>
              <a:ea typeface="+mn-ea"/>
              <a:cs typeface="+mn-cs"/>
            </a:rPr>
            <a:t> </a:t>
          </a:r>
          <a:endParaRPr lang="es-MX" sz="1100">
            <a:solidFill>
              <a:schemeClr val="dk1"/>
            </a:solidFill>
            <a:latin typeface="+mn-lt"/>
            <a:ea typeface="+mn-ea"/>
            <a:cs typeface="+mn-cs"/>
          </a:endParaRPr>
        </a:p>
        <a:p>
          <a:r>
            <a:rPr lang="es-MX" sz="1100" b="1">
              <a:solidFill>
                <a:schemeClr val="dk1"/>
              </a:solidFill>
              <a:latin typeface="+mn-lt"/>
              <a:ea typeface="+mn-ea"/>
              <a:cs typeface="+mn-cs"/>
            </a:rPr>
            <a:t>13.- </a:t>
          </a:r>
          <a:r>
            <a:rPr lang="es-MX" sz="1100" b="1" i="1">
              <a:solidFill>
                <a:schemeClr val="dk1"/>
              </a:solidFill>
              <a:latin typeface="+mn-lt"/>
              <a:ea typeface="+mn-ea"/>
              <a:cs typeface="+mn-cs"/>
            </a:rPr>
            <a:t> </a:t>
          </a:r>
          <a:r>
            <a:rPr lang="es-MX" sz="1100" b="1" i="0">
              <a:solidFill>
                <a:schemeClr val="dk1"/>
              </a:solidFill>
              <a:latin typeface="+mn-lt"/>
              <a:ea typeface="+mn-ea"/>
              <a:cs typeface="+mn-cs"/>
            </a:rPr>
            <a:t>Nombre del(la) responsable de recursos materiales </a:t>
          </a:r>
          <a:endParaRPr lang="es-MX" sz="1100" i="0">
            <a:solidFill>
              <a:schemeClr val="dk1"/>
            </a:solidFill>
            <a:latin typeface="+mn-lt"/>
            <a:ea typeface="+mn-ea"/>
            <a:cs typeface="+mn-cs"/>
          </a:endParaRPr>
        </a:p>
        <a:p>
          <a:pPr lvl="0"/>
          <a:r>
            <a:rPr lang="es-MX" sz="1100">
              <a:solidFill>
                <a:schemeClr val="dk1"/>
              </a:solidFill>
              <a:latin typeface="+mn-lt"/>
              <a:ea typeface="+mn-ea"/>
              <a:cs typeface="+mn-cs"/>
            </a:rPr>
            <a:t>Nombre del responsable de área de ubicación del donativo.</a:t>
          </a:r>
        </a:p>
        <a:p>
          <a:r>
            <a:rPr lang="es-MX" sz="1100" b="1">
              <a:solidFill>
                <a:schemeClr val="dk1"/>
              </a:solidFill>
              <a:latin typeface="+mn-lt"/>
              <a:ea typeface="+mn-ea"/>
              <a:cs typeface="+mn-cs"/>
            </a:rPr>
            <a:t> </a:t>
          </a:r>
          <a:endParaRPr lang="es-MX"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MX" sz="1100">
              <a:solidFill>
                <a:schemeClr val="dk1"/>
              </a:solidFill>
              <a:latin typeface="+mn-lt"/>
              <a:ea typeface="+mn-ea"/>
              <a:cs typeface="+mn-cs"/>
            </a:rPr>
            <a:t>Una vez llenada la información</a:t>
          </a:r>
          <a:r>
            <a:rPr lang="es-MX" sz="1100" baseline="0">
              <a:solidFill>
                <a:schemeClr val="dk1"/>
              </a:solidFill>
              <a:latin typeface="+mn-lt"/>
              <a:ea typeface="+mn-ea"/>
              <a:cs typeface="+mn-cs"/>
            </a:rPr>
            <a:t> requerida </a:t>
          </a:r>
          <a:r>
            <a:rPr lang="es-MX" sz="1100">
              <a:solidFill>
                <a:schemeClr val="dk1"/>
              </a:solidFill>
              <a:latin typeface="+mn-lt"/>
              <a:ea typeface="+mn-ea"/>
              <a:cs typeface="+mn-cs"/>
            </a:rPr>
            <a:t>para el </a:t>
          </a:r>
          <a:r>
            <a:rPr lang="es-MX" sz="1100" b="1">
              <a:solidFill>
                <a:schemeClr val="dk1"/>
              </a:solidFill>
              <a:latin typeface="+mn-lt"/>
              <a:ea typeface="+mn-ea"/>
              <a:cs typeface="+mn-cs"/>
            </a:rPr>
            <a:t>FORMATO D-01</a:t>
          </a:r>
          <a:r>
            <a:rPr lang="es-MX" sz="1100">
              <a:solidFill>
                <a:schemeClr val="dk1"/>
              </a:solidFill>
              <a:latin typeface="+mn-lt"/>
              <a:ea typeface="+mn-ea"/>
              <a:cs typeface="+mn-cs"/>
            </a:rPr>
            <a:t>, se solicita se</a:t>
          </a:r>
          <a:r>
            <a:rPr lang="es-MX" sz="1100" baseline="0">
              <a:solidFill>
                <a:schemeClr val="dk1"/>
              </a:solidFill>
              <a:latin typeface="+mn-lt"/>
              <a:ea typeface="+mn-ea"/>
              <a:cs typeface="+mn-cs"/>
            </a:rPr>
            <a:t> imprima únicamente la hoja "D01-Impresion"  con la finalidad de recabar las firmas que requiere el formato así como el sello oficial de la Dirección de la Unidad</a:t>
          </a:r>
          <a:r>
            <a:rPr lang="es-MX" sz="1100">
              <a:solidFill>
                <a:schemeClr val="dk1"/>
              </a:solidFill>
              <a:latin typeface="+mn-lt"/>
              <a:ea typeface="+mn-ea"/>
              <a:cs typeface="+mn-cs"/>
            </a:rPr>
            <a:t> Responsable</a:t>
          </a:r>
          <a:r>
            <a:rPr lang="es-MX" sz="1100" b="1">
              <a:solidFill>
                <a:schemeClr val="dk1"/>
              </a:solidFill>
              <a:latin typeface="+mn-lt"/>
              <a:ea typeface="+mn-ea"/>
              <a:cs typeface="+mn-cs"/>
            </a:rPr>
            <a:t>(indispensable).</a:t>
          </a:r>
          <a:r>
            <a:rPr lang="es-MX" sz="1100">
              <a:solidFill>
                <a:schemeClr val="dk1"/>
              </a:solidFill>
              <a:latin typeface="+mn-lt"/>
              <a:ea typeface="+mn-ea"/>
              <a:cs typeface="+mn-cs"/>
            </a:rPr>
            <a:t> </a:t>
          </a:r>
        </a:p>
        <a:p>
          <a:r>
            <a:rPr lang="es-MX" sz="1100">
              <a:solidFill>
                <a:schemeClr val="dk1"/>
              </a:solidFill>
              <a:latin typeface="+mn-lt"/>
              <a:ea typeface="+mn-ea"/>
              <a:cs typeface="+mn-cs"/>
            </a:rPr>
            <a:t> </a:t>
          </a:r>
        </a:p>
        <a:p>
          <a:r>
            <a:rPr lang="es-MX" sz="1100">
              <a:solidFill>
                <a:schemeClr val="dk1"/>
              </a:solidFill>
              <a:latin typeface="+mn-lt"/>
              <a:ea typeface="+mn-ea"/>
              <a:cs typeface="+mn-cs"/>
            </a:rPr>
            <a:t> </a:t>
          </a:r>
        </a:p>
        <a:p>
          <a:r>
            <a:rPr lang="es-MX" sz="1100" b="1" i="1">
              <a:solidFill>
                <a:schemeClr val="dk1"/>
              </a:solidFill>
              <a:latin typeface="+mn-lt"/>
              <a:ea typeface="+mn-ea"/>
              <a:cs typeface="+mn-cs"/>
            </a:rPr>
            <a:t>NO SE PODRÁ MODIFICAR NI ELIMINAR INFORMACIÓN O CAMPOS DEL CONTENIDO DE DICHO FORMATO. </a:t>
          </a:r>
          <a:endParaRPr lang="es-MX" sz="1100">
            <a:solidFill>
              <a:schemeClr val="dk1"/>
            </a:solidFill>
            <a:latin typeface="+mn-lt"/>
            <a:ea typeface="+mn-ea"/>
            <a:cs typeface="+mn-cs"/>
          </a:endParaRPr>
        </a:p>
        <a:p>
          <a:r>
            <a:rPr lang="es-MX" sz="1100"/>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211168</xdr:colOff>
      <xdr:row>0</xdr:row>
      <xdr:rowOff>120111</xdr:rowOff>
    </xdr:from>
    <xdr:to>
      <xdr:col>10</xdr:col>
      <xdr:colOff>581385</xdr:colOff>
      <xdr:row>1</xdr:row>
      <xdr:rowOff>539211</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5888068" y="120111"/>
          <a:ext cx="979817" cy="6096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0</xdr:col>
          <xdr:colOff>123825</xdr:colOff>
          <xdr:row>0</xdr:row>
          <xdr:rowOff>38100</xdr:rowOff>
        </xdr:from>
        <xdr:to>
          <xdr:col>1</xdr:col>
          <xdr:colOff>161925</xdr:colOff>
          <xdr:row>1</xdr:row>
          <xdr:rowOff>657225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212783</xdr:colOff>
      <xdr:row>0</xdr:row>
      <xdr:rowOff>68128</xdr:rowOff>
    </xdr:from>
    <xdr:to>
      <xdr:col>10</xdr:col>
      <xdr:colOff>630625</xdr:colOff>
      <xdr:row>1</xdr:row>
      <xdr:rowOff>360174</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4894563" y="68128"/>
          <a:ext cx="1071676" cy="485775"/>
        </a:xfrm>
        <a:prstGeom prst="rect">
          <a:avLst/>
        </a:prstGeom>
        <a:noFill/>
        <a:ln w="9525">
          <a:noFill/>
          <a:miter lim="800000"/>
          <a:headEnd/>
          <a:tailEnd/>
        </a:ln>
      </xdr:spPr>
    </xdr:pic>
    <xdr:clientData/>
  </xdr:twoCellAnchor>
  <xdr:twoCellAnchor>
    <xdr:from>
      <xdr:col>0</xdr:col>
      <xdr:colOff>0</xdr:colOff>
      <xdr:row>75</xdr:row>
      <xdr:rowOff>24216</xdr:rowOff>
    </xdr:from>
    <xdr:to>
      <xdr:col>10</xdr:col>
      <xdr:colOff>605403</xdr:colOff>
      <xdr:row>77</xdr:row>
      <xdr:rowOff>161441</xdr:rowOff>
    </xdr:to>
    <xdr:cxnSp macro="">
      <xdr:nvCxnSpPr>
        <xdr:cNvPr id="5" name="4 Conector recto"/>
        <xdr:cNvCxnSpPr/>
      </xdr:nvCxnSpPr>
      <xdr:spPr>
        <a:xfrm>
          <a:off x="0" y="11728665"/>
          <a:ext cx="5932945" cy="540827"/>
        </a:xfrm>
        <a:prstGeom prst="line">
          <a:avLst/>
        </a:prstGeom>
      </xdr:spPr>
      <xdr:style>
        <a:lnRef idx="3">
          <a:schemeClr val="dk1"/>
        </a:lnRef>
        <a:fillRef idx="0">
          <a:schemeClr val="dk1"/>
        </a:fillRef>
        <a:effectRef idx="2">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0</xdr:col>
          <xdr:colOff>85725</xdr:colOff>
          <xdr:row>0</xdr:row>
          <xdr:rowOff>76200</xdr:rowOff>
        </xdr:from>
        <xdr:to>
          <xdr:col>1</xdr:col>
          <xdr:colOff>57150</xdr:colOff>
          <xdr:row>1</xdr:row>
          <xdr:rowOff>581025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133349</xdr:colOff>
      <xdr:row>0</xdr:row>
      <xdr:rowOff>47626</xdr:rowOff>
    </xdr:from>
    <xdr:to>
      <xdr:col>8</xdr:col>
      <xdr:colOff>485774</xdr:colOff>
      <xdr:row>61</xdr:row>
      <xdr:rowOff>123826</xdr:rowOff>
    </xdr:to>
    <xdr:sp macro="" textlink="">
      <xdr:nvSpPr>
        <xdr:cNvPr id="2" name="1 CuadroTexto"/>
        <xdr:cNvSpPr txBox="1"/>
      </xdr:nvSpPr>
      <xdr:spPr>
        <a:xfrm>
          <a:off x="133349" y="47626"/>
          <a:ext cx="6448425" cy="1169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a:solidFill>
                <a:schemeClr val="dk1"/>
              </a:solidFill>
              <a:latin typeface="+mn-lt"/>
              <a:ea typeface="+mn-ea"/>
              <a:cs typeface="+mn-cs"/>
            </a:rPr>
            <a:t>GUÍA PARA LLENADO DE FORMATO D-06</a:t>
          </a:r>
          <a:endParaRPr lang="es-MX" sz="1100" b="1">
            <a:solidFill>
              <a:schemeClr val="dk1"/>
            </a:solidFill>
            <a:latin typeface="+mn-lt"/>
            <a:ea typeface="+mn-ea"/>
            <a:cs typeface="+mn-cs"/>
          </a:endParaRPr>
        </a:p>
        <a:p>
          <a:r>
            <a:rPr lang="es-ES" sz="1100" b="1">
              <a:solidFill>
                <a:schemeClr val="dk1"/>
              </a:solidFill>
              <a:latin typeface="+mn-lt"/>
              <a:ea typeface="+mn-ea"/>
              <a:cs typeface="+mn-cs"/>
            </a:rPr>
            <a:t> </a:t>
          </a:r>
          <a:endParaRPr lang="es-MX" sz="1100">
            <a:solidFill>
              <a:schemeClr val="dk1"/>
            </a:solidFill>
            <a:latin typeface="+mn-lt"/>
            <a:ea typeface="+mn-ea"/>
            <a:cs typeface="+mn-cs"/>
          </a:endParaRPr>
        </a:p>
        <a:p>
          <a:r>
            <a:rPr lang="es-ES" sz="1100" b="1">
              <a:solidFill>
                <a:schemeClr val="dk1"/>
              </a:solidFill>
              <a:latin typeface="+mn-lt"/>
              <a:ea typeface="+mn-ea"/>
              <a:cs typeface="+mn-cs"/>
            </a:rPr>
            <a:t> </a:t>
          </a:r>
          <a:r>
            <a:rPr lang="es-MX" sz="1100">
              <a:solidFill>
                <a:schemeClr val="dk1"/>
              </a:solidFill>
              <a:latin typeface="+mn-lt"/>
              <a:ea typeface="+mn-ea"/>
              <a:cs typeface="+mn-cs"/>
            </a:rPr>
            <a:t>Para facilitar el llenado del formato D06 se ha diseñado esta guía, la cual recupera la mayor</a:t>
          </a:r>
          <a:r>
            <a:rPr lang="es-MX" sz="1100" baseline="0">
              <a:solidFill>
                <a:schemeClr val="dk1"/>
              </a:solidFill>
              <a:latin typeface="+mn-lt"/>
              <a:ea typeface="+mn-ea"/>
              <a:cs typeface="+mn-cs"/>
            </a:rPr>
            <a:t> parte de la información del formato D01, </a:t>
          </a:r>
          <a:r>
            <a:rPr lang="es-MX" sz="1100">
              <a:solidFill>
                <a:schemeClr val="dk1"/>
              </a:solidFill>
              <a:latin typeface="+mn-lt"/>
              <a:ea typeface="+mn-ea"/>
              <a:cs typeface="+mn-cs"/>
            </a:rPr>
            <a:t>deberá</a:t>
          </a:r>
          <a:r>
            <a:rPr lang="es-MX" sz="1100" baseline="0">
              <a:solidFill>
                <a:schemeClr val="dk1"/>
              </a:solidFill>
              <a:latin typeface="+mn-lt"/>
              <a:ea typeface="+mn-ea"/>
              <a:cs typeface="+mn-cs"/>
            </a:rPr>
            <a:t> de ser utilizada únicamente cuando el donativo que se esté promoviendo sea dictaminado para su viabilidad por la misma Unidad Responsable.  Consideré que sólo deberán de complementarse los campos señalados en VERDE</a:t>
          </a:r>
          <a:endParaRPr lang="es-MX" sz="1100">
            <a:solidFill>
              <a:schemeClr val="dk1"/>
            </a:solidFill>
            <a:latin typeface="+mn-lt"/>
            <a:ea typeface="+mn-ea"/>
            <a:cs typeface="+mn-cs"/>
          </a:endParaRPr>
        </a:p>
        <a:p>
          <a:r>
            <a:rPr lang="es-ES" sz="1100" b="1">
              <a:solidFill>
                <a:schemeClr val="dk1"/>
              </a:solidFill>
              <a:latin typeface="+mn-lt"/>
              <a:ea typeface="+mn-ea"/>
              <a:cs typeface="+mn-cs"/>
            </a:rPr>
            <a:t> </a:t>
          </a:r>
          <a:endParaRPr lang="es-MX" sz="1100">
            <a:solidFill>
              <a:schemeClr val="dk1"/>
            </a:solidFill>
            <a:latin typeface="+mn-lt"/>
            <a:ea typeface="+mn-ea"/>
            <a:cs typeface="+mn-cs"/>
          </a:endParaRPr>
        </a:p>
        <a:p>
          <a:r>
            <a:rPr lang="es-ES" sz="1100" b="1">
              <a:solidFill>
                <a:schemeClr val="dk1"/>
              </a:solidFill>
              <a:latin typeface="+mn-lt"/>
              <a:ea typeface="+mn-ea"/>
              <a:cs typeface="+mn-cs"/>
            </a:rPr>
            <a:t> 1.- Fecha:</a:t>
          </a:r>
          <a:endParaRPr lang="es-MX" sz="1100">
            <a:solidFill>
              <a:schemeClr val="dk1"/>
            </a:solidFill>
            <a:latin typeface="+mn-lt"/>
            <a:ea typeface="+mn-ea"/>
            <a:cs typeface="+mn-cs"/>
          </a:endParaRPr>
        </a:p>
        <a:p>
          <a:r>
            <a:rPr lang="es-ES" sz="1100">
              <a:solidFill>
                <a:schemeClr val="dk1"/>
              </a:solidFill>
              <a:latin typeface="+mn-lt"/>
              <a:ea typeface="+mn-ea"/>
              <a:cs typeface="+mn-cs"/>
            </a:rPr>
            <a:t>Indicar la fecha en la que se revisa el donativo.</a:t>
          </a:r>
          <a:endParaRPr lang="es-MX" sz="1100">
            <a:solidFill>
              <a:schemeClr val="dk1"/>
            </a:solidFill>
            <a:latin typeface="+mn-lt"/>
            <a:ea typeface="+mn-ea"/>
            <a:cs typeface="+mn-cs"/>
          </a:endParaRPr>
        </a:p>
        <a:p>
          <a:r>
            <a:rPr lang="es-ES" sz="1100" b="1">
              <a:solidFill>
                <a:schemeClr val="dk1"/>
              </a:solidFill>
              <a:latin typeface="+mn-lt"/>
              <a:ea typeface="+mn-ea"/>
              <a:cs typeface="+mn-cs"/>
            </a:rPr>
            <a:t> </a:t>
          </a:r>
          <a:endParaRPr lang="es-MX" sz="1100">
            <a:solidFill>
              <a:schemeClr val="dk1"/>
            </a:solidFill>
            <a:latin typeface="+mn-lt"/>
            <a:ea typeface="+mn-ea"/>
            <a:cs typeface="+mn-cs"/>
          </a:endParaRPr>
        </a:p>
        <a:p>
          <a:r>
            <a:rPr lang="es-ES" sz="1100" b="1">
              <a:solidFill>
                <a:schemeClr val="dk1"/>
              </a:solidFill>
              <a:latin typeface="+mn-lt"/>
              <a:ea typeface="+mn-ea"/>
              <a:cs typeface="+mn-cs"/>
            </a:rPr>
            <a:t>2.- Nombre del(la)</a:t>
          </a:r>
          <a:r>
            <a:rPr lang="es-ES" sz="1100" b="1" baseline="0">
              <a:solidFill>
                <a:schemeClr val="dk1"/>
              </a:solidFill>
              <a:latin typeface="+mn-lt"/>
              <a:ea typeface="+mn-ea"/>
              <a:cs typeface="+mn-cs"/>
            </a:rPr>
            <a:t> Donante</a:t>
          </a:r>
          <a:r>
            <a:rPr lang="es-ES" sz="1100" b="1">
              <a:solidFill>
                <a:schemeClr val="dk1"/>
              </a:solidFill>
              <a:latin typeface="+mn-lt"/>
              <a:ea typeface="+mn-ea"/>
              <a:cs typeface="+mn-cs"/>
            </a:rPr>
            <a:t> Prospecto:</a:t>
          </a:r>
          <a:endParaRPr lang="es-MX" sz="1100">
            <a:solidFill>
              <a:schemeClr val="dk1"/>
            </a:solidFill>
            <a:latin typeface="+mn-lt"/>
            <a:ea typeface="+mn-ea"/>
            <a:cs typeface="+mn-cs"/>
          </a:endParaRPr>
        </a:p>
        <a:p>
          <a:r>
            <a:rPr lang="es-ES" sz="1100">
              <a:solidFill>
                <a:schemeClr val="dk1"/>
              </a:solidFill>
              <a:latin typeface="+mn-lt"/>
              <a:ea typeface="+mn-ea"/>
              <a:cs typeface="+mn-cs"/>
            </a:rPr>
            <a:t>Se recupera </a:t>
          </a:r>
          <a:r>
            <a:rPr lang="es-MX" sz="1100">
              <a:solidFill>
                <a:schemeClr val="dk1"/>
              </a:solidFill>
              <a:latin typeface="+mn-lt"/>
              <a:ea typeface="+mn-ea"/>
              <a:cs typeface="+mn-cs"/>
            </a:rPr>
            <a:t>el nombre o denominación social  indicado en el formato D01. </a:t>
          </a:r>
        </a:p>
        <a:p>
          <a:r>
            <a:rPr lang="es-ES" sz="1100">
              <a:solidFill>
                <a:schemeClr val="dk1"/>
              </a:solidFill>
              <a:latin typeface="+mn-lt"/>
              <a:ea typeface="+mn-ea"/>
              <a:cs typeface="+mn-cs"/>
            </a:rPr>
            <a:t> </a:t>
          </a:r>
          <a:endParaRPr lang="es-MX" sz="1100">
            <a:solidFill>
              <a:schemeClr val="dk1"/>
            </a:solidFill>
            <a:latin typeface="+mn-lt"/>
            <a:ea typeface="+mn-ea"/>
            <a:cs typeface="+mn-cs"/>
          </a:endParaRPr>
        </a:p>
        <a:p>
          <a:r>
            <a:rPr lang="es-ES" sz="1100" b="1">
              <a:solidFill>
                <a:schemeClr val="dk1"/>
              </a:solidFill>
              <a:latin typeface="+mn-lt"/>
              <a:ea typeface="+mn-ea"/>
              <a:cs typeface="+mn-cs"/>
            </a:rPr>
            <a:t>3.- Nombre de la Unidad Responsable</a:t>
          </a:r>
          <a:r>
            <a:rPr lang="es-ES" sz="1100" b="1" baseline="0">
              <a:solidFill>
                <a:schemeClr val="dk1"/>
              </a:solidFill>
              <a:latin typeface="+mn-lt"/>
              <a:ea typeface="+mn-ea"/>
              <a:cs typeface="+mn-cs"/>
            </a:rPr>
            <a:t> que realiza la evaluación</a:t>
          </a:r>
          <a:r>
            <a:rPr lang="es-ES" sz="1100" b="1">
              <a:solidFill>
                <a:schemeClr val="dk1"/>
              </a:solidFill>
              <a:latin typeface="+mn-lt"/>
              <a:ea typeface="+mn-ea"/>
              <a:cs typeface="+mn-cs"/>
            </a:rPr>
            <a:t>: </a:t>
          </a:r>
          <a:endParaRPr lang="es-MX" sz="1100">
            <a:solidFill>
              <a:schemeClr val="dk1"/>
            </a:solidFill>
            <a:latin typeface="+mn-lt"/>
            <a:ea typeface="+mn-ea"/>
            <a:cs typeface="+mn-cs"/>
          </a:endParaRPr>
        </a:p>
        <a:p>
          <a:r>
            <a:rPr lang="es-ES" sz="1100">
              <a:solidFill>
                <a:schemeClr val="dk1"/>
              </a:solidFill>
              <a:latin typeface="+mn-lt"/>
              <a:ea typeface="+mn-ea"/>
              <a:cs typeface="+mn-cs"/>
            </a:rPr>
            <a:t>Se recupera la información del formato D01.</a:t>
          </a:r>
          <a:endParaRPr lang="es-MX" sz="1100">
            <a:solidFill>
              <a:schemeClr val="dk1"/>
            </a:solidFill>
            <a:latin typeface="+mn-lt"/>
            <a:ea typeface="+mn-ea"/>
            <a:cs typeface="+mn-cs"/>
          </a:endParaRPr>
        </a:p>
        <a:p>
          <a:r>
            <a:rPr lang="es-ES" sz="1100">
              <a:solidFill>
                <a:schemeClr val="dk1"/>
              </a:solidFill>
              <a:latin typeface="+mn-lt"/>
              <a:ea typeface="+mn-ea"/>
              <a:cs typeface="+mn-cs"/>
            </a:rPr>
            <a:t> </a:t>
          </a:r>
          <a:endParaRPr lang="es-MX" sz="1100">
            <a:solidFill>
              <a:schemeClr val="dk1"/>
            </a:solidFill>
            <a:latin typeface="+mn-lt"/>
            <a:ea typeface="+mn-ea"/>
            <a:cs typeface="+mn-cs"/>
          </a:endParaRPr>
        </a:p>
        <a:p>
          <a:r>
            <a:rPr lang="es-ES" sz="1100" b="1">
              <a:solidFill>
                <a:schemeClr val="dk1"/>
              </a:solidFill>
              <a:latin typeface="+mn-lt"/>
              <a:ea typeface="+mn-ea"/>
              <a:cs typeface="+mn-cs"/>
            </a:rPr>
            <a:t>4.- Descripción de los Bienes Inventariables: Cantidad , Descripción y Estado</a:t>
          </a:r>
          <a:endParaRPr lang="es-MX" sz="1100">
            <a:solidFill>
              <a:schemeClr val="dk1"/>
            </a:solidFill>
            <a:latin typeface="+mn-lt"/>
            <a:ea typeface="+mn-ea"/>
            <a:cs typeface="+mn-cs"/>
          </a:endParaRPr>
        </a:p>
        <a:p>
          <a:r>
            <a:rPr lang="es-ES" sz="1100">
              <a:solidFill>
                <a:schemeClr val="dk1"/>
              </a:solidFill>
              <a:latin typeface="+mn-lt"/>
              <a:ea typeface="+mn-ea"/>
              <a:cs typeface="+mn-cs"/>
            </a:rPr>
            <a:t>Se recupera el número,</a:t>
          </a:r>
          <a:r>
            <a:rPr lang="es-ES" sz="1100" baseline="0">
              <a:solidFill>
                <a:schemeClr val="dk1"/>
              </a:solidFill>
              <a:latin typeface="+mn-lt"/>
              <a:ea typeface="+mn-ea"/>
              <a:cs typeface="+mn-cs"/>
            </a:rPr>
            <a:t> descripción y estado de los </a:t>
          </a:r>
          <a:r>
            <a:rPr lang="es-ES" sz="1100">
              <a:solidFill>
                <a:schemeClr val="dk1"/>
              </a:solidFill>
              <a:latin typeface="+mn-lt"/>
              <a:ea typeface="+mn-ea"/>
              <a:cs typeface="+mn-cs"/>
            </a:rPr>
            <a:t>artículos sometidos a revisión.</a:t>
          </a:r>
          <a:endParaRPr lang="es-MX" sz="1100">
            <a:solidFill>
              <a:schemeClr val="dk1"/>
            </a:solidFill>
            <a:latin typeface="+mn-lt"/>
            <a:ea typeface="+mn-ea"/>
            <a:cs typeface="+mn-cs"/>
          </a:endParaRPr>
        </a:p>
        <a:p>
          <a:r>
            <a:rPr lang="es-ES" sz="1100">
              <a:solidFill>
                <a:schemeClr val="dk1"/>
              </a:solidFill>
              <a:latin typeface="+mn-lt"/>
              <a:ea typeface="+mn-ea"/>
              <a:cs typeface="+mn-cs"/>
            </a:rPr>
            <a:t> </a:t>
          </a:r>
          <a:endParaRPr lang="es-MX" sz="1100">
            <a:solidFill>
              <a:schemeClr val="dk1"/>
            </a:solidFill>
            <a:latin typeface="+mn-lt"/>
            <a:ea typeface="+mn-ea"/>
            <a:cs typeface="+mn-cs"/>
          </a:endParaRPr>
        </a:p>
        <a:p>
          <a:r>
            <a:rPr lang="es-ES" sz="1100" b="1">
              <a:solidFill>
                <a:schemeClr val="dk1"/>
              </a:solidFill>
              <a:latin typeface="+mn-lt"/>
              <a:ea typeface="+mn-ea"/>
              <a:cs typeface="+mn-cs"/>
            </a:rPr>
            <a:t>5.- Descripción de los Bienes Consumibles: Cantidad ,</a:t>
          </a:r>
          <a:r>
            <a:rPr lang="es-ES" sz="1100" b="1" baseline="0">
              <a:solidFill>
                <a:schemeClr val="dk1"/>
              </a:solidFill>
              <a:latin typeface="+mn-lt"/>
              <a:ea typeface="+mn-ea"/>
              <a:cs typeface="+mn-cs"/>
            </a:rPr>
            <a:t> </a:t>
          </a:r>
          <a:r>
            <a:rPr lang="es-ES" sz="1100" b="1">
              <a:solidFill>
                <a:schemeClr val="dk1"/>
              </a:solidFill>
              <a:latin typeface="+mn-lt"/>
              <a:ea typeface="+mn-ea"/>
              <a:cs typeface="+mn-cs"/>
            </a:rPr>
            <a:t>Descripción y Estado</a:t>
          </a:r>
          <a:endParaRPr lang="es-MX" sz="1100">
            <a:solidFill>
              <a:schemeClr val="dk1"/>
            </a:solidFill>
            <a:latin typeface="+mn-lt"/>
            <a:ea typeface="+mn-ea"/>
            <a:cs typeface="+mn-cs"/>
          </a:endParaRPr>
        </a:p>
        <a:p>
          <a:r>
            <a:rPr lang="es-ES" sz="1100">
              <a:solidFill>
                <a:schemeClr val="dk1"/>
              </a:solidFill>
              <a:latin typeface="+mn-lt"/>
              <a:ea typeface="+mn-ea"/>
              <a:cs typeface="+mn-cs"/>
            </a:rPr>
            <a:t>Se recupera el número,</a:t>
          </a:r>
          <a:r>
            <a:rPr lang="es-ES" sz="1100" baseline="0">
              <a:solidFill>
                <a:schemeClr val="dk1"/>
              </a:solidFill>
              <a:latin typeface="+mn-lt"/>
              <a:ea typeface="+mn-ea"/>
              <a:cs typeface="+mn-cs"/>
            </a:rPr>
            <a:t> descripción y estado de los </a:t>
          </a:r>
          <a:r>
            <a:rPr lang="es-ES" sz="1100">
              <a:solidFill>
                <a:schemeClr val="dk1"/>
              </a:solidFill>
              <a:latin typeface="+mn-lt"/>
              <a:ea typeface="+mn-ea"/>
              <a:cs typeface="+mn-cs"/>
            </a:rPr>
            <a:t>artículos sometidos a revisión.</a:t>
          </a:r>
          <a:endParaRPr lang="es-MX" sz="1100">
            <a:solidFill>
              <a:schemeClr val="dk1"/>
            </a:solidFill>
            <a:latin typeface="+mn-lt"/>
            <a:ea typeface="+mn-ea"/>
            <a:cs typeface="+mn-cs"/>
          </a:endParaRPr>
        </a:p>
        <a:p>
          <a:r>
            <a:rPr lang="es-ES" sz="1100">
              <a:solidFill>
                <a:schemeClr val="dk1"/>
              </a:solidFill>
              <a:latin typeface="+mn-lt"/>
              <a:ea typeface="+mn-ea"/>
              <a:cs typeface="+mn-cs"/>
            </a:rPr>
            <a:t> </a:t>
          </a:r>
          <a:endParaRPr lang="es-MX" sz="1100">
            <a:solidFill>
              <a:schemeClr val="dk1"/>
            </a:solidFill>
            <a:latin typeface="+mn-lt"/>
            <a:ea typeface="+mn-ea"/>
            <a:cs typeface="+mn-cs"/>
          </a:endParaRPr>
        </a:p>
        <a:p>
          <a:r>
            <a:rPr lang="es-ES" sz="1100" b="1">
              <a:solidFill>
                <a:schemeClr val="dk1"/>
              </a:solidFill>
              <a:latin typeface="+mn-lt"/>
              <a:ea typeface="+mn-ea"/>
              <a:cs typeface="+mn-cs"/>
            </a:rPr>
            <a:t>6.- Condiciones Físicas de los Bienes, Indicar con una x:</a:t>
          </a:r>
          <a:endParaRPr lang="es-MX" sz="1100">
            <a:solidFill>
              <a:schemeClr val="dk1"/>
            </a:solidFill>
            <a:latin typeface="+mn-lt"/>
            <a:ea typeface="+mn-ea"/>
            <a:cs typeface="+mn-cs"/>
          </a:endParaRPr>
        </a:p>
        <a:p>
          <a:r>
            <a:rPr lang="es-ES" sz="1100">
              <a:solidFill>
                <a:schemeClr val="dk1"/>
              </a:solidFill>
              <a:latin typeface="+mn-lt"/>
              <a:ea typeface="+mn-ea"/>
              <a:cs typeface="+mn-cs"/>
            </a:rPr>
            <a:t>Se indica cuando se tienen bienes nuevos, usados o ambos.</a:t>
          </a:r>
          <a:endParaRPr lang="es-MX" sz="1100">
            <a:solidFill>
              <a:schemeClr val="dk1"/>
            </a:solidFill>
            <a:latin typeface="+mn-lt"/>
            <a:ea typeface="+mn-ea"/>
            <a:cs typeface="+mn-cs"/>
          </a:endParaRPr>
        </a:p>
        <a:p>
          <a:r>
            <a:rPr lang="es-ES" sz="1100">
              <a:solidFill>
                <a:schemeClr val="dk1"/>
              </a:solidFill>
              <a:latin typeface="+mn-lt"/>
              <a:ea typeface="+mn-ea"/>
              <a:cs typeface="+mn-cs"/>
            </a:rPr>
            <a:t> </a:t>
          </a:r>
          <a:endParaRPr lang="es-MX" sz="1100">
            <a:solidFill>
              <a:schemeClr val="dk1"/>
            </a:solidFill>
            <a:latin typeface="+mn-lt"/>
            <a:ea typeface="+mn-ea"/>
            <a:cs typeface="+mn-cs"/>
          </a:endParaRPr>
        </a:p>
        <a:p>
          <a:r>
            <a:rPr lang="es-ES" sz="1100" b="1">
              <a:solidFill>
                <a:schemeClr val="dk1"/>
              </a:solidFill>
              <a:latin typeface="+mn-lt"/>
              <a:ea typeface="+mn-ea"/>
              <a:cs typeface="+mn-cs"/>
            </a:rPr>
            <a:t>7.- Viabilidad de Aceptación, Indicar con una x:</a:t>
          </a:r>
          <a:endParaRPr lang="es-MX" sz="1100">
            <a:solidFill>
              <a:schemeClr val="dk1"/>
            </a:solidFill>
            <a:latin typeface="+mn-lt"/>
            <a:ea typeface="+mn-ea"/>
            <a:cs typeface="+mn-cs"/>
          </a:endParaRPr>
        </a:p>
        <a:p>
          <a:r>
            <a:rPr lang="es-ES" sz="1100">
              <a:solidFill>
                <a:schemeClr val="dk1"/>
              </a:solidFill>
              <a:latin typeface="+mn-lt"/>
              <a:ea typeface="+mn-ea"/>
              <a:cs typeface="+mn-cs"/>
            </a:rPr>
            <a:t>Indicar, según sea el caso,</a:t>
          </a:r>
          <a:r>
            <a:rPr lang="es-ES" sz="1100" b="1">
              <a:solidFill>
                <a:schemeClr val="dk1"/>
              </a:solidFill>
              <a:latin typeface="+mn-lt"/>
              <a:ea typeface="+mn-ea"/>
              <a:cs typeface="+mn-cs"/>
            </a:rPr>
            <a:t> </a:t>
          </a:r>
          <a:r>
            <a:rPr lang="es-ES" sz="1100">
              <a:solidFill>
                <a:schemeClr val="dk1"/>
              </a:solidFill>
              <a:latin typeface="+mn-lt"/>
              <a:ea typeface="+mn-ea"/>
              <a:cs typeface="+mn-cs"/>
            </a:rPr>
            <a:t>si se aceptan o no.</a:t>
          </a:r>
          <a:endParaRPr lang="es-MX" sz="1100">
            <a:solidFill>
              <a:schemeClr val="dk1"/>
            </a:solidFill>
            <a:latin typeface="+mn-lt"/>
            <a:ea typeface="+mn-ea"/>
            <a:cs typeface="+mn-cs"/>
          </a:endParaRPr>
        </a:p>
        <a:p>
          <a:r>
            <a:rPr lang="es-ES" sz="1100">
              <a:solidFill>
                <a:schemeClr val="dk1"/>
              </a:solidFill>
              <a:latin typeface="+mn-lt"/>
              <a:ea typeface="+mn-ea"/>
              <a:cs typeface="+mn-cs"/>
            </a:rPr>
            <a:t> </a:t>
          </a:r>
          <a:endParaRPr lang="es-MX" sz="1100">
            <a:solidFill>
              <a:schemeClr val="dk1"/>
            </a:solidFill>
            <a:latin typeface="+mn-lt"/>
            <a:ea typeface="+mn-ea"/>
            <a:cs typeface="+mn-cs"/>
          </a:endParaRPr>
        </a:p>
        <a:p>
          <a:r>
            <a:rPr lang="es-ES" sz="1100" b="1">
              <a:solidFill>
                <a:schemeClr val="dk1"/>
              </a:solidFill>
              <a:latin typeface="+mn-lt"/>
              <a:ea typeface="+mn-ea"/>
              <a:cs typeface="+mn-cs"/>
            </a:rPr>
            <a:t>8.- Motivos: </a:t>
          </a:r>
          <a:endParaRPr lang="es-MX" sz="1100">
            <a:solidFill>
              <a:schemeClr val="dk1"/>
            </a:solidFill>
            <a:latin typeface="+mn-lt"/>
            <a:ea typeface="+mn-ea"/>
            <a:cs typeface="+mn-cs"/>
          </a:endParaRPr>
        </a:p>
        <a:p>
          <a:r>
            <a:rPr lang="es-ES" sz="1100">
              <a:solidFill>
                <a:schemeClr val="dk1"/>
              </a:solidFill>
              <a:latin typeface="+mn-lt"/>
              <a:ea typeface="+mn-ea"/>
              <a:cs typeface="+mn-cs"/>
            </a:rPr>
            <a:t>Indicar brevemente, según el caso,  la justificación al apartado</a:t>
          </a:r>
          <a:r>
            <a:rPr lang="es-ES" sz="1100" baseline="0">
              <a:solidFill>
                <a:schemeClr val="dk1"/>
              </a:solidFill>
              <a:latin typeface="+mn-lt"/>
              <a:ea typeface="+mn-ea"/>
              <a:cs typeface="+mn-cs"/>
            </a:rPr>
            <a:t> anterior</a:t>
          </a:r>
          <a:endParaRPr lang="es-MX" sz="1100">
            <a:solidFill>
              <a:schemeClr val="dk1"/>
            </a:solidFill>
            <a:latin typeface="+mn-lt"/>
            <a:ea typeface="+mn-ea"/>
            <a:cs typeface="+mn-cs"/>
          </a:endParaRPr>
        </a:p>
        <a:p>
          <a:r>
            <a:rPr lang="es-ES" sz="1100">
              <a:solidFill>
                <a:schemeClr val="dk1"/>
              </a:solidFill>
              <a:latin typeface="+mn-lt"/>
              <a:ea typeface="+mn-ea"/>
              <a:cs typeface="+mn-cs"/>
            </a:rPr>
            <a:t> </a:t>
          </a:r>
          <a:endParaRPr lang="es-MX" sz="1100">
            <a:solidFill>
              <a:schemeClr val="dk1"/>
            </a:solidFill>
            <a:latin typeface="+mn-lt"/>
            <a:ea typeface="+mn-ea"/>
            <a:cs typeface="+mn-cs"/>
          </a:endParaRPr>
        </a:p>
        <a:p>
          <a:r>
            <a:rPr lang="es-ES" sz="1100" b="1">
              <a:solidFill>
                <a:schemeClr val="dk1"/>
              </a:solidFill>
              <a:latin typeface="+mn-lt"/>
              <a:ea typeface="+mn-ea"/>
              <a:cs typeface="+mn-cs"/>
            </a:rPr>
            <a:t>9.- En caso de aceptación:</a:t>
          </a:r>
          <a:endParaRPr lang="es-MX" sz="1100">
            <a:solidFill>
              <a:schemeClr val="dk1"/>
            </a:solidFill>
            <a:latin typeface="+mn-lt"/>
            <a:ea typeface="+mn-ea"/>
            <a:cs typeface="+mn-cs"/>
          </a:endParaRPr>
        </a:p>
        <a:p>
          <a:r>
            <a:rPr lang="es-ES" sz="1100">
              <a:solidFill>
                <a:schemeClr val="dk1"/>
              </a:solidFill>
              <a:latin typeface="+mn-lt"/>
              <a:ea typeface="+mn-ea"/>
              <a:cs typeface="+mn-cs"/>
            </a:rPr>
            <a:t>Indicar las áreas de aplicación del o los bienes ofrecidos.</a:t>
          </a:r>
          <a:endParaRPr lang="es-MX" sz="1100">
            <a:solidFill>
              <a:schemeClr val="dk1"/>
            </a:solidFill>
            <a:latin typeface="+mn-lt"/>
            <a:ea typeface="+mn-ea"/>
            <a:cs typeface="+mn-cs"/>
          </a:endParaRPr>
        </a:p>
        <a:p>
          <a:r>
            <a:rPr lang="es-ES" sz="1100">
              <a:solidFill>
                <a:schemeClr val="dk1"/>
              </a:solidFill>
              <a:latin typeface="+mn-lt"/>
              <a:ea typeface="+mn-ea"/>
              <a:cs typeface="+mn-cs"/>
            </a:rPr>
            <a:t> </a:t>
          </a:r>
          <a:endParaRPr lang="es-MX" sz="1100">
            <a:solidFill>
              <a:schemeClr val="dk1"/>
            </a:solidFill>
            <a:latin typeface="+mn-lt"/>
            <a:ea typeface="+mn-ea"/>
            <a:cs typeface="+mn-cs"/>
          </a:endParaRPr>
        </a:p>
        <a:p>
          <a:r>
            <a:rPr lang="es-ES" sz="1100" b="1">
              <a:solidFill>
                <a:schemeClr val="dk1"/>
              </a:solidFill>
              <a:latin typeface="+mn-lt"/>
              <a:ea typeface="+mn-ea"/>
              <a:cs typeface="+mn-cs"/>
            </a:rPr>
            <a:t>10.- Datos del(la) representante COFAA-IPN:</a:t>
          </a:r>
          <a:endParaRPr lang="es-MX" sz="1100">
            <a:solidFill>
              <a:schemeClr val="dk1"/>
            </a:solidFill>
            <a:latin typeface="+mn-lt"/>
            <a:ea typeface="+mn-ea"/>
            <a:cs typeface="+mn-cs"/>
          </a:endParaRPr>
        </a:p>
        <a:p>
          <a:r>
            <a:rPr lang="es-ES" sz="1100">
              <a:solidFill>
                <a:schemeClr val="dk1"/>
              </a:solidFill>
              <a:latin typeface="+mn-lt"/>
              <a:ea typeface="+mn-ea"/>
              <a:cs typeface="+mn-cs"/>
            </a:rPr>
            <a:t>De uso exclusivo del Departamento de Procuración de Fondos</a:t>
          </a:r>
          <a:endParaRPr lang="es-MX" sz="1100">
            <a:solidFill>
              <a:schemeClr val="dk1"/>
            </a:solidFill>
            <a:latin typeface="+mn-lt"/>
            <a:ea typeface="+mn-ea"/>
            <a:cs typeface="+mn-cs"/>
          </a:endParaRPr>
        </a:p>
        <a:p>
          <a:r>
            <a:rPr lang="es-ES" sz="1100" b="1">
              <a:solidFill>
                <a:schemeClr val="dk1"/>
              </a:solidFill>
              <a:latin typeface="+mn-lt"/>
              <a:ea typeface="+mn-ea"/>
              <a:cs typeface="+mn-cs"/>
            </a:rPr>
            <a:t> </a:t>
          </a:r>
          <a:endParaRPr lang="es-MX" sz="1100">
            <a:solidFill>
              <a:schemeClr val="dk1"/>
            </a:solidFill>
            <a:latin typeface="+mn-lt"/>
            <a:ea typeface="+mn-ea"/>
            <a:cs typeface="+mn-cs"/>
          </a:endParaRPr>
        </a:p>
        <a:p>
          <a:r>
            <a:rPr lang="es-ES" sz="1100" b="1">
              <a:solidFill>
                <a:schemeClr val="dk1"/>
              </a:solidFill>
              <a:latin typeface="+mn-lt"/>
              <a:ea typeface="+mn-ea"/>
              <a:cs typeface="+mn-cs"/>
            </a:rPr>
            <a:t>11.- Datos del(la) representante de la Unidad Responsable:</a:t>
          </a:r>
          <a:endParaRPr lang="es-MX" sz="1100">
            <a:solidFill>
              <a:schemeClr val="dk1"/>
            </a:solidFill>
            <a:latin typeface="+mn-lt"/>
            <a:ea typeface="+mn-ea"/>
            <a:cs typeface="+mn-cs"/>
          </a:endParaRPr>
        </a:p>
        <a:p>
          <a:r>
            <a:rPr lang="es-ES" sz="1100" b="1">
              <a:solidFill>
                <a:schemeClr val="dk1"/>
              </a:solidFill>
              <a:latin typeface="+mn-lt"/>
              <a:ea typeface="+mn-ea"/>
              <a:cs typeface="+mn-cs"/>
            </a:rPr>
            <a:t> </a:t>
          </a:r>
          <a:r>
            <a:rPr lang="es-ES" sz="1100" b="0">
              <a:solidFill>
                <a:schemeClr val="dk1"/>
              </a:solidFill>
              <a:latin typeface="+mn-lt"/>
              <a:ea typeface="+mn-ea"/>
              <a:cs typeface="+mn-cs"/>
            </a:rPr>
            <a:t>a)</a:t>
          </a:r>
          <a:r>
            <a:rPr lang="es-ES" sz="1100" b="1">
              <a:solidFill>
                <a:schemeClr val="dk1"/>
              </a:solidFill>
              <a:latin typeface="+mn-lt"/>
              <a:ea typeface="+mn-ea"/>
              <a:cs typeface="+mn-cs"/>
            </a:rPr>
            <a:t> </a:t>
          </a:r>
          <a:r>
            <a:rPr lang="es-ES" sz="1100">
              <a:solidFill>
                <a:schemeClr val="dk1"/>
              </a:solidFill>
              <a:latin typeface="+mn-lt"/>
              <a:ea typeface="+mn-ea"/>
              <a:cs typeface="+mn-cs"/>
            </a:rPr>
            <a:t>Indicar el nombre del(la) encargado(a) de la revisión.</a:t>
          </a:r>
          <a:endParaRPr lang="es-MX" sz="1100">
            <a:solidFill>
              <a:schemeClr val="dk1"/>
            </a:solidFill>
            <a:latin typeface="+mn-lt"/>
            <a:ea typeface="+mn-ea"/>
            <a:cs typeface="+mn-cs"/>
          </a:endParaRPr>
        </a:p>
        <a:p>
          <a:r>
            <a:rPr lang="es-MX" sz="1100">
              <a:solidFill>
                <a:schemeClr val="dk1"/>
              </a:solidFill>
              <a:latin typeface="+mn-lt"/>
              <a:ea typeface="+mn-ea"/>
              <a:cs typeface="+mn-cs"/>
            </a:rPr>
            <a:t> </a:t>
          </a:r>
          <a:r>
            <a:rPr lang="es-MX" sz="1100" b="0">
              <a:solidFill>
                <a:schemeClr val="dk1"/>
              </a:solidFill>
              <a:latin typeface="+mn-lt"/>
              <a:ea typeface="+mn-ea"/>
              <a:cs typeface="+mn-cs"/>
            </a:rPr>
            <a:t>b)</a:t>
          </a:r>
          <a:r>
            <a:rPr lang="es-MX" sz="1100">
              <a:solidFill>
                <a:schemeClr val="dk1"/>
              </a:solidFill>
              <a:latin typeface="+mn-lt"/>
              <a:ea typeface="+mn-ea"/>
              <a:cs typeface="+mn-cs"/>
            </a:rPr>
            <a:t> </a:t>
          </a:r>
          <a:r>
            <a:rPr lang="es-ES" sz="1100">
              <a:solidFill>
                <a:schemeClr val="dk1"/>
              </a:solidFill>
              <a:latin typeface="+mn-lt"/>
              <a:ea typeface="+mn-ea"/>
              <a:cs typeface="+mn-cs"/>
            </a:rPr>
            <a:t>Indicar el cargo que tiene dentro de la Unidad.</a:t>
          </a:r>
          <a:endParaRPr lang="es-MX" sz="1100">
            <a:solidFill>
              <a:schemeClr val="dk1"/>
            </a:solidFill>
            <a:latin typeface="+mn-lt"/>
            <a:ea typeface="+mn-ea"/>
            <a:cs typeface="+mn-cs"/>
          </a:endParaRPr>
        </a:p>
        <a:p>
          <a:r>
            <a:rPr lang="es-ES" sz="1100">
              <a:solidFill>
                <a:schemeClr val="dk1"/>
              </a:solidFill>
              <a:latin typeface="+mn-lt"/>
              <a:ea typeface="+mn-ea"/>
              <a:cs typeface="+mn-cs"/>
            </a:rPr>
            <a:t> c) Indicar</a:t>
          </a:r>
          <a:r>
            <a:rPr lang="es-ES" sz="1100" b="1">
              <a:solidFill>
                <a:schemeClr val="dk1"/>
              </a:solidFill>
              <a:latin typeface="+mn-lt"/>
              <a:ea typeface="+mn-ea"/>
              <a:cs typeface="+mn-cs"/>
            </a:rPr>
            <a:t> </a:t>
          </a:r>
          <a:r>
            <a:rPr lang="es-ES" sz="1100">
              <a:solidFill>
                <a:schemeClr val="dk1"/>
              </a:solidFill>
              <a:latin typeface="+mn-lt"/>
              <a:ea typeface="+mn-ea"/>
              <a:cs typeface="+mn-cs"/>
            </a:rPr>
            <a:t>Teléfono o Extensión</a:t>
          </a:r>
          <a:endParaRPr lang="es-MX" sz="1100">
            <a:solidFill>
              <a:schemeClr val="dk1"/>
            </a:solidFill>
            <a:latin typeface="+mn-lt"/>
            <a:ea typeface="+mn-ea"/>
            <a:cs typeface="+mn-cs"/>
          </a:endParaRPr>
        </a:p>
        <a:p>
          <a:r>
            <a:rPr lang="es-ES" sz="1100" b="0">
              <a:solidFill>
                <a:schemeClr val="dk1"/>
              </a:solidFill>
              <a:latin typeface="+mn-lt"/>
              <a:ea typeface="+mn-ea"/>
              <a:cs typeface="+mn-cs"/>
            </a:rPr>
            <a:t>d)</a:t>
          </a:r>
          <a:r>
            <a:rPr lang="es-ES" sz="1100" b="1">
              <a:solidFill>
                <a:schemeClr val="dk1"/>
              </a:solidFill>
              <a:latin typeface="+mn-lt"/>
              <a:ea typeface="+mn-ea"/>
              <a:cs typeface="+mn-cs"/>
            </a:rPr>
            <a:t>  </a:t>
          </a:r>
          <a:r>
            <a:rPr lang="es-ES" sz="1100">
              <a:solidFill>
                <a:schemeClr val="dk1"/>
              </a:solidFill>
              <a:latin typeface="+mn-lt"/>
              <a:ea typeface="+mn-ea"/>
              <a:cs typeface="+mn-cs"/>
            </a:rPr>
            <a:t>Firma.</a:t>
          </a:r>
          <a:endParaRPr lang="es-MX" sz="1100">
            <a:solidFill>
              <a:schemeClr val="dk1"/>
            </a:solidFill>
            <a:latin typeface="+mn-lt"/>
            <a:ea typeface="+mn-ea"/>
            <a:cs typeface="+mn-cs"/>
          </a:endParaRPr>
        </a:p>
        <a:p>
          <a:r>
            <a:rPr lang="es-ES" sz="1100" b="1">
              <a:solidFill>
                <a:schemeClr val="dk1"/>
              </a:solidFill>
              <a:latin typeface="+mn-lt"/>
              <a:ea typeface="+mn-ea"/>
              <a:cs typeface="+mn-cs"/>
            </a:rPr>
            <a:t> </a:t>
          </a:r>
          <a:endParaRPr lang="es-MX" sz="1100">
            <a:solidFill>
              <a:schemeClr val="dk1"/>
            </a:solidFill>
            <a:latin typeface="+mn-lt"/>
            <a:ea typeface="+mn-ea"/>
            <a:cs typeface="+mn-cs"/>
          </a:endParaRPr>
        </a:p>
        <a:p>
          <a:r>
            <a:rPr lang="es-ES" sz="1100" b="1">
              <a:solidFill>
                <a:schemeClr val="dk1"/>
              </a:solidFill>
              <a:latin typeface="+mn-lt"/>
              <a:ea typeface="+mn-ea"/>
              <a:cs typeface="+mn-cs"/>
            </a:rPr>
            <a:t>12.- Nombre del Director Técnico y de Promoción:</a:t>
          </a:r>
          <a:endParaRPr lang="es-MX" sz="1100">
            <a:solidFill>
              <a:schemeClr val="dk1"/>
            </a:solidFill>
            <a:latin typeface="+mn-lt"/>
            <a:ea typeface="+mn-ea"/>
            <a:cs typeface="+mn-cs"/>
          </a:endParaRPr>
        </a:p>
        <a:p>
          <a:r>
            <a:rPr lang="es-ES" sz="1100">
              <a:solidFill>
                <a:schemeClr val="dk1"/>
              </a:solidFill>
              <a:latin typeface="+mn-lt"/>
              <a:ea typeface="+mn-ea"/>
              <a:cs typeface="+mn-cs"/>
            </a:rPr>
            <a:t>De uso exclusivo del Departamento de Procuración de Fondos  </a:t>
          </a:r>
          <a:endParaRPr lang="es-MX" sz="1100">
            <a:solidFill>
              <a:schemeClr val="dk1"/>
            </a:solidFill>
            <a:latin typeface="+mn-lt"/>
            <a:ea typeface="+mn-ea"/>
            <a:cs typeface="+mn-cs"/>
          </a:endParaRPr>
        </a:p>
        <a:p>
          <a:r>
            <a:rPr lang="es-ES" sz="1100" b="1">
              <a:solidFill>
                <a:schemeClr val="dk1"/>
              </a:solidFill>
              <a:latin typeface="+mn-lt"/>
              <a:ea typeface="+mn-ea"/>
              <a:cs typeface="+mn-cs"/>
            </a:rPr>
            <a:t> </a:t>
          </a:r>
          <a:endParaRPr lang="es-MX" sz="1100">
            <a:solidFill>
              <a:schemeClr val="dk1"/>
            </a:solidFill>
            <a:latin typeface="+mn-lt"/>
            <a:ea typeface="+mn-ea"/>
            <a:cs typeface="+mn-cs"/>
          </a:endParaRPr>
        </a:p>
        <a:p>
          <a:r>
            <a:rPr lang="es-ES" sz="1100" b="1">
              <a:solidFill>
                <a:schemeClr val="dk1"/>
              </a:solidFill>
              <a:latin typeface="+mn-lt"/>
              <a:ea typeface="+mn-ea"/>
              <a:cs typeface="+mn-cs"/>
            </a:rPr>
            <a:t>13.- Nombre del Director de la Unidad Responsable:</a:t>
          </a:r>
          <a:endParaRPr lang="es-MX" sz="1100">
            <a:solidFill>
              <a:schemeClr val="dk1"/>
            </a:solidFill>
            <a:latin typeface="+mn-lt"/>
            <a:ea typeface="+mn-ea"/>
            <a:cs typeface="+mn-cs"/>
          </a:endParaRPr>
        </a:p>
        <a:p>
          <a:r>
            <a:rPr lang="es-ES" sz="1100">
              <a:solidFill>
                <a:schemeClr val="dk1"/>
              </a:solidFill>
              <a:latin typeface="+mn-lt"/>
              <a:ea typeface="+mn-ea"/>
              <a:cs typeface="+mn-cs"/>
            </a:rPr>
            <a:t> a) Indicar teléfono o extensión.</a:t>
          </a:r>
          <a:endParaRPr lang="es-MX" sz="1100">
            <a:solidFill>
              <a:schemeClr val="dk1"/>
            </a:solidFill>
            <a:latin typeface="+mn-lt"/>
            <a:ea typeface="+mn-ea"/>
            <a:cs typeface="+mn-cs"/>
          </a:endParaRPr>
        </a:p>
        <a:p>
          <a:r>
            <a:rPr lang="es-ES" sz="1100">
              <a:solidFill>
                <a:schemeClr val="dk1"/>
              </a:solidFill>
              <a:latin typeface="+mn-lt"/>
              <a:ea typeface="+mn-ea"/>
              <a:cs typeface="+mn-cs"/>
            </a:rPr>
            <a:t> b) Firma.</a:t>
          </a:r>
          <a:endParaRPr lang="es-MX" sz="1100">
            <a:solidFill>
              <a:schemeClr val="dk1"/>
            </a:solidFill>
            <a:latin typeface="+mn-lt"/>
            <a:ea typeface="+mn-ea"/>
            <a:cs typeface="+mn-cs"/>
          </a:endParaRPr>
        </a:p>
        <a:p>
          <a:r>
            <a:rPr lang="es-ES" sz="1100">
              <a:solidFill>
                <a:schemeClr val="dk1"/>
              </a:solidFill>
              <a:latin typeface="+mn-lt"/>
              <a:ea typeface="+mn-ea"/>
              <a:cs typeface="+mn-cs"/>
            </a:rPr>
            <a:t> c) Sello de la Dirección.</a:t>
          </a:r>
          <a:endParaRPr lang="es-MX" sz="1100">
            <a:solidFill>
              <a:schemeClr val="dk1"/>
            </a:solidFill>
            <a:latin typeface="+mn-lt"/>
            <a:ea typeface="+mn-ea"/>
            <a:cs typeface="+mn-cs"/>
          </a:endParaRPr>
        </a:p>
        <a:p>
          <a:r>
            <a:rPr lang="es-ES" sz="1100">
              <a:solidFill>
                <a:schemeClr val="dk1"/>
              </a:solidFill>
              <a:latin typeface="+mn-lt"/>
              <a:ea typeface="+mn-ea"/>
              <a:cs typeface="+mn-cs"/>
            </a:rPr>
            <a:t> </a:t>
          </a:r>
          <a:endParaRPr lang="es-MX" sz="1100">
            <a:solidFill>
              <a:schemeClr val="dk1"/>
            </a:solidFill>
            <a:latin typeface="+mn-lt"/>
            <a:ea typeface="+mn-ea"/>
            <a:cs typeface="+mn-cs"/>
          </a:endParaRPr>
        </a:p>
        <a:p>
          <a:r>
            <a:rPr lang="es-ES" sz="1100" b="1">
              <a:solidFill>
                <a:schemeClr val="dk1"/>
              </a:solidFill>
              <a:latin typeface="+mn-lt"/>
              <a:ea typeface="+mn-ea"/>
              <a:cs typeface="+mn-cs"/>
            </a:rPr>
            <a:t>14.- Agregar fotos del Donativo en cuestión:</a:t>
          </a:r>
          <a:endParaRPr lang="es-MX" sz="1100">
            <a:solidFill>
              <a:schemeClr val="dk1"/>
            </a:solidFill>
            <a:latin typeface="+mn-lt"/>
            <a:ea typeface="+mn-ea"/>
            <a:cs typeface="+mn-cs"/>
          </a:endParaRPr>
        </a:p>
        <a:p>
          <a:r>
            <a:rPr lang="es-ES" sz="1100">
              <a:solidFill>
                <a:schemeClr val="dk1"/>
              </a:solidFill>
              <a:latin typeface="+mn-lt"/>
              <a:ea typeface="+mn-ea"/>
              <a:cs typeface="+mn-cs"/>
            </a:rPr>
            <a:t>Es importante señalar que al recibir el formato por parte de la</a:t>
          </a:r>
          <a:r>
            <a:rPr lang="es-ES" sz="1100" b="1">
              <a:solidFill>
                <a:schemeClr val="dk1"/>
              </a:solidFill>
              <a:latin typeface="+mn-lt"/>
              <a:ea typeface="+mn-ea"/>
              <a:cs typeface="+mn-cs"/>
            </a:rPr>
            <a:t> Comisión de Operación y Fomento de Actividades Académicas del IPN,</a:t>
          </a:r>
          <a:r>
            <a:rPr lang="es-ES" sz="1100">
              <a:solidFill>
                <a:schemeClr val="dk1"/>
              </a:solidFill>
              <a:latin typeface="+mn-lt"/>
              <a:ea typeface="+mn-ea"/>
              <a:cs typeface="+mn-cs"/>
            </a:rPr>
            <a:t> la </a:t>
          </a:r>
          <a:r>
            <a:rPr lang="es-ES" sz="1100" b="1">
              <a:solidFill>
                <a:schemeClr val="dk1"/>
              </a:solidFill>
              <a:latin typeface="+mn-lt"/>
              <a:ea typeface="+mn-ea"/>
              <a:cs typeface="+mn-cs"/>
            </a:rPr>
            <a:t>Unidad Académica y/o</a:t>
          </a:r>
          <a:r>
            <a:rPr lang="es-ES" sz="1100">
              <a:solidFill>
                <a:schemeClr val="dk1"/>
              </a:solidFill>
              <a:latin typeface="+mn-lt"/>
              <a:ea typeface="+mn-ea"/>
              <a:cs typeface="+mn-cs"/>
            </a:rPr>
            <a:t> </a:t>
          </a:r>
          <a:r>
            <a:rPr lang="es-ES" sz="1100" b="1">
              <a:solidFill>
                <a:schemeClr val="dk1"/>
              </a:solidFill>
              <a:latin typeface="+mn-lt"/>
              <a:ea typeface="+mn-ea"/>
              <a:cs typeface="+mn-cs"/>
            </a:rPr>
            <a:t>Centro de Investigación, </a:t>
          </a:r>
          <a:r>
            <a:rPr lang="es-ES" sz="1100">
              <a:solidFill>
                <a:schemeClr val="dk1"/>
              </a:solidFill>
              <a:latin typeface="+mn-lt"/>
              <a:ea typeface="+mn-ea"/>
              <a:cs typeface="+mn-cs"/>
            </a:rPr>
            <a:t>debe incluir fotos del donativo.</a:t>
          </a:r>
          <a:endParaRPr lang="es-MX" sz="1100">
            <a:solidFill>
              <a:schemeClr val="dk1"/>
            </a:solidFill>
            <a:latin typeface="+mn-lt"/>
            <a:ea typeface="+mn-ea"/>
            <a:cs typeface="+mn-cs"/>
          </a:endParaRPr>
        </a:p>
        <a:p>
          <a:endParaRPr lang="es-MX" sz="1100">
            <a:solidFill>
              <a:schemeClr val="dk1"/>
            </a:solidFill>
            <a:latin typeface="+mn-lt"/>
            <a:ea typeface="+mn-ea"/>
            <a:cs typeface="+mn-cs"/>
          </a:endParaRPr>
        </a:p>
        <a:p>
          <a:endParaRPr lang="es-MX"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484926</xdr:colOff>
      <xdr:row>0</xdr:row>
      <xdr:rowOff>93641</xdr:rowOff>
    </xdr:from>
    <xdr:to>
      <xdr:col>8</xdr:col>
      <xdr:colOff>8504</xdr:colOff>
      <xdr:row>1</xdr:row>
      <xdr:rowOff>385687</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4558564" y="93641"/>
          <a:ext cx="1028869" cy="504658"/>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0</xdr:col>
          <xdr:colOff>85725</xdr:colOff>
          <xdr:row>0</xdr:row>
          <xdr:rowOff>104775</xdr:rowOff>
        </xdr:from>
        <xdr:to>
          <xdr:col>1</xdr:col>
          <xdr:colOff>0</xdr:colOff>
          <xdr:row>1</xdr:row>
          <xdr:rowOff>533400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GUTIERRES_DONATIVOS\Desktop\D06_MOD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ICCIONES DO1"/>
      <sheetName val="FORMATOD01"/>
      <sheetName val="INSTRICCIONES DO6"/>
      <sheetName val="FORMATOD06"/>
      <sheetName val="INFORMACION"/>
    </sheetNames>
    <sheetDataSet>
      <sheetData sheetId="0"/>
      <sheetData sheetId="1">
        <row r="2">
          <cell r="S2" t="str">
            <v>Nuevo</v>
          </cell>
        </row>
        <row r="10">
          <cell r="B10" t="str">
            <v>A</v>
          </cell>
        </row>
        <row r="12">
          <cell r="B12" t="str">
            <v>A</v>
          </cell>
        </row>
        <row r="14">
          <cell r="B14" t="str">
            <v>tel dom</v>
          </cell>
          <cell r="E14" t="str">
            <v>tel ofi</v>
          </cell>
          <cell r="H14" t="str">
            <v>email</v>
          </cell>
        </row>
        <row r="17">
          <cell r="B17" t="str">
            <v>am</v>
          </cell>
          <cell r="I17">
            <v>72</v>
          </cell>
          <cell r="K17" t="str">
            <v>a</v>
          </cell>
        </row>
        <row r="19">
          <cell r="B19" t="str">
            <v>tezo</v>
          </cell>
          <cell r="F19" t="str">
            <v>02459</v>
          </cell>
          <cell r="G19" t="str">
            <v>azc</v>
          </cell>
        </row>
        <row r="31">
          <cell r="J31" t="str">
            <v>cdmx</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1.w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topLeftCell="A55" zoomScaleSheetLayoutView="100" workbookViewId="0">
      <selection activeCell="K79" sqref="K79"/>
    </sheetView>
  </sheetViews>
  <sheetFormatPr baseColWidth="10" defaultRowHeight="15" x14ac:dyDescent="0.25"/>
  <sheetData/>
  <pageMargins left="0.7" right="0.7" top="0.75" bottom="0.75" header="0.3" footer="0.3"/>
  <pageSetup orientation="portrait" verticalDpi="4294967294"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92"/>
  <sheetViews>
    <sheetView view="pageBreakPreview" zoomScaleSheetLayoutView="100" workbookViewId="0">
      <selection activeCell="J33" sqref="J33"/>
    </sheetView>
  </sheetViews>
  <sheetFormatPr baseColWidth="10" defaultRowHeight="15" x14ac:dyDescent="0.25"/>
  <cols>
    <col min="1" max="8" width="9.140625" customWidth="1"/>
    <col min="9" max="9" width="12" customWidth="1"/>
    <col min="10" max="11" width="9.140625" customWidth="1"/>
    <col min="12" max="12" width="11.42578125" customWidth="1"/>
    <col min="13" max="31" width="11.42578125" hidden="1" customWidth="1"/>
    <col min="32" max="32" width="11.42578125" customWidth="1"/>
    <col min="33" max="33" width="43.140625" bestFit="1" customWidth="1"/>
    <col min="34" max="34" width="19.140625" bestFit="1" customWidth="1"/>
    <col min="36" max="36" width="13.28515625" bestFit="1" customWidth="1"/>
  </cols>
  <sheetData>
    <row r="1" spans="1:34" x14ac:dyDescent="0.25">
      <c r="A1" s="109" t="s">
        <v>444</v>
      </c>
      <c r="B1" s="109"/>
      <c r="C1" s="109"/>
      <c r="D1" s="109"/>
      <c r="E1" s="109"/>
      <c r="F1" s="109"/>
      <c r="G1" s="109"/>
      <c r="H1" s="109"/>
      <c r="I1" s="109"/>
      <c r="J1" s="109"/>
      <c r="K1" s="109"/>
      <c r="M1" t="s">
        <v>0</v>
      </c>
      <c r="N1" t="s">
        <v>1</v>
      </c>
      <c r="O1" t="s">
        <v>2</v>
      </c>
      <c r="P1" t="s">
        <v>496</v>
      </c>
      <c r="Q1" t="s">
        <v>3</v>
      </c>
      <c r="R1" t="s">
        <v>4</v>
      </c>
      <c r="S1" t="s">
        <v>5</v>
      </c>
      <c r="T1" t="s">
        <v>6</v>
      </c>
      <c r="U1" t="s">
        <v>7</v>
      </c>
      <c r="V1" t="s">
        <v>8</v>
      </c>
      <c r="X1" t="s">
        <v>9</v>
      </c>
      <c r="Y1" t="s">
        <v>10</v>
      </c>
      <c r="Z1" t="s">
        <v>11</v>
      </c>
      <c r="AA1" t="s">
        <v>12</v>
      </c>
      <c r="AB1" t="s">
        <v>13</v>
      </c>
      <c r="AC1" t="s">
        <v>14</v>
      </c>
      <c r="AD1" t="s">
        <v>485</v>
      </c>
      <c r="AE1" t="s">
        <v>501</v>
      </c>
    </row>
    <row r="2" spans="1:34" ht="57" customHeight="1" x14ac:dyDescent="0.25">
      <c r="A2" s="109"/>
      <c r="B2" s="109"/>
      <c r="C2" s="109"/>
      <c r="D2" s="109"/>
      <c r="E2" s="109"/>
      <c r="F2" s="109"/>
      <c r="G2" s="109"/>
      <c r="H2" s="109"/>
      <c r="I2" s="109"/>
      <c r="J2" s="109"/>
      <c r="K2" s="109"/>
      <c r="L2" s="1"/>
      <c r="M2" s="59">
        <v>0</v>
      </c>
      <c r="N2" t="s">
        <v>15</v>
      </c>
      <c r="O2" t="s">
        <v>16</v>
      </c>
      <c r="P2" t="s">
        <v>479</v>
      </c>
      <c r="Q2" t="s">
        <v>17</v>
      </c>
      <c r="R2">
        <v>1</v>
      </c>
      <c r="S2" t="s">
        <v>18</v>
      </c>
      <c r="T2">
        <v>2015</v>
      </c>
      <c r="U2" t="s">
        <v>19</v>
      </c>
      <c r="V2" t="s">
        <v>9</v>
      </c>
      <c r="X2" t="s">
        <v>20</v>
      </c>
      <c r="Y2" t="s">
        <v>21</v>
      </c>
      <c r="Z2" t="s">
        <v>22</v>
      </c>
      <c r="AA2" t="s">
        <v>23</v>
      </c>
      <c r="AB2" t="s">
        <v>24</v>
      </c>
      <c r="AC2" t="s">
        <v>25</v>
      </c>
      <c r="AD2" t="s">
        <v>487</v>
      </c>
      <c r="AE2" t="s">
        <v>502</v>
      </c>
    </row>
    <row r="3" spans="1:34" ht="15.75" thickBot="1" x14ac:dyDescent="0.3">
      <c r="A3" s="120" t="s">
        <v>26</v>
      </c>
      <c r="B3" s="120"/>
      <c r="C3" s="120"/>
      <c r="D3" s="120"/>
      <c r="E3" s="120"/>
      <c r="F3" s="120"/>
      <c r="G3" s="120"/>
      <c r="H3" s="120"/>
      <c r="I3" s="120"/>
      <c r="J3" s="120"/>
      <c r="K3" s="120"/>
      <c r="M3" s="59">
        <v>0.16</v>
      </c>
      <c r="N3" t="s">
        <v>27</v>
      </c>
      <c r="O3" t="s">
        <v>28</v>
      </c>
      <c r="P3" t="s">
        <v>497</v>
      </c>
      <c r="Q3" t="s">
        <v>29</v>
      </c>
      <c r="R3">
        <v>2</v>
      </c>
      <c r="S3" t="s">
        <v>30</v>
      </c>
      <c r="T3">
        <v>2016</v>
      </c>
      <c r="U3" t="s">
        <v>31</v>
      </c>
      <c r="V3" t="s">
        <v>10</v>
      </c>
      <c r="X3" t="s">
        <v>32</v>
      </c>
      <c r="Y3" t="s">
        <v>33</v>
      </c>
      <c r="Z3" t="s">
        <v>34</v>
      </c>
      <c r="AA3" t="s">
        <v>35</v>
      </c>
      <c r="AB3" t="s">
        <v>36</v>
      </c>
      <c r="AC3" t="s">
        <v>37</v>
      </c>
      <c r="AD3" t="s">
        <v>486</v>
      </c>
      <c r="AE3" t="s">
        <v>503</v>
      </c>
      <c r="AF3" s="74" t="s">
        <v>521</v>
      </c>
      <c r="AG3" s="75"/>
      <c r="AH3" s="75"/>
    </row>
    <row r="4" spans="1:34" ht="15.75" thickBot="1" x14ac:dyDescent="0.3">
      <c r="A4" s="76" t="str">
        <f>CONCATENATE("FORMATO ÚNICO PARA REGISTRO Y CONTROL DE DONATIVOS ",I27)</f>
        <v>FORMATO ÚNICO PARA REGISTRO Y CONTROL DE DONATIVOS ESPECIE</v>
      </c>
      <c r="B4" s="77"/>
      <c r="C4" s="77"/>
      <c r="D4" s="77"/>
      <c r="E4" s="102"/>
      <c r="F4" s="102"/>
      <c r="G4" s="102"/>
      <c r="H4" s="102"/>
      <c r="I4" s="102"/>
      <c r="J4" s="102"/>
      <c r="K4" s="103"/>
      <c r="Q4" t="s">
        <v>38</v>
      </c>
      <c r="R4">
        <v>3</v>
      </c>
      <c r="S4" t="s">
        <v>39</v>
      </c>
      <c r="T4">
        <v>2017</v>
      </c>
      <c r="U4" t="s">
        <v>40</v>
      </c>
      <c r="V4" t="s">
        <v>11</v>
      </c>
      <c r="X4" t="s">
        <v>41</v>
      </c>
      <c r="Y4" t="s">
        <v>42</v>
      </c>
      <c r="Z4" t="s">
        <v>43</v>
      </c>
      <c r="AA4" t="s">
        <v>44</v>
      </c>
      <c r="AC4" t="s">
        <v>45</v>
      </c>
      <c r="AE4" t="s">
        <v>504</v>
      </c>
      <c r="AF4" s="75"/>
      <c r="AG4" s="75"/>
      <c r="AH4" s="75"/>
    </row>
    <row r="5" spans="1:34" ht="15.75" thickBot="1" x14ac:dyDescent="0.3">
      <c r="A5" s="110" t="s">
        <v>46</v>
      </c>
      <c r="B5" s="111"/>
      <c r="C5" s="111"/>
      <c r="D5" s="111"/>
      <c r="E5" s="112"/>
      <c r="F5" s="82" t="s">
        <v>40</v>
      </c>
      <c r="G5" s="83"/>
      <c r="H5" s="84"/>
      <c r="I5" s="121" t="s">
        <v>48</v>
      </c>
      <c r="J5" s="122"/>
      <c r="K5" s="123"/>
      <c r="Q5" t="s">
        <v>49</v>
      </c>
      <c r="R5">
        <v>4</v>
      </c>
      <c r="S5" t="s">
        <v>50</v>
      </c>
      <c r="T5">
        <v>2018</v>
      </c>
      <c r="U5" t="s">
        <v>47</v>
      </c>
      <c r="V5" t="s">
        <v>12</v>
      </c>
      <c r="X5" t="s">
        <v>51</v>
      </c>
      <c r="Y5" t="s">
        <v>52</v>
      </c>
      <c r="Z5" t="s">
        <v>53</v>
      </c>
      <c r="AA5" t="s">
        <v>54</v>
      </c>
      <c r="AC5" t="s">
        <v>55</v>
      </c>
      <c r="AE5" t="s">
        <v>505</v>
      </c>
      <c r="AF5" s="75"/>
      <c r="AG5" s="75"/>
      <c r="AH5" s="75"/>
    </row>
    <row r="6" spans="1:34" ht="15.75" thickBot="1" x14ac:dyDescent="0.3">
      <c r="A6" s="110" t="s">
        <v>56</v>
      </c>
      <c r="B6" s="111"/>
      <c r="C6" s="111"/>
      <c r="D6" s="111"/>
      <c r="E6" s="111"/>
      <c r="F6" s="111"/>
      <c r="G6" s="111"/>
      <c r="H6" s="112"/>
      <c r="I6" s="2" t="s">
        <v>57</v>
      </c>
      <c r="J6" s="3" t="s">
        <v>58</v>
      </c>
      <c r="K6" s="4" t="s">
        <v>59</v>
      </c>
      <c r="Q6" t="s">
        <v>60</v>
      </c>
      <c r="R6">
        <v>5</v>
      </c>
      <c r="S6" t="s">
        <v>61</v>
      </c>
      <c r="T6">
        <v>2019</v>
      </c>
      <c r="U6" t="s">
        <v>62</v>
      </c>
      <c r="V6" t="s">
        <v>63</v>
      </c>
      <c r="X6" t="s">
        <v>64</v>
      </c>
      <c r="Y6" t="s">
        <v>65</v>
      </c>
      <c r="Z6" t="s">
        <v>66</v>
      </c>
      <c r="AA6" t="s">
        <v>67</v>
      </c>
      <c r="AC6" t="s">
        <v>68</v>
      </c>
      <c r="AE6" t="s">
        <v>506</v>
      </c>
      <c r="AF6" s="75"/>
      <c r="AG6" s="75"/>
      <c r="AH6" s="75"/>
    </row>
    <row r="7" spans="1:34" ht="15.75" thickBot="1" x14ac:dyDescent="0.3">
      <c r="A7" s="113" t="s">
        <v>22</v>
      </c>
      <c r="B7" s="114"/>
      <c r="C7" s="114"/>
      <c r="D7" s="114"/>
      <c r="E7" s="115"/>
      <c r="F7" s="115"/>
      <c r="G7" s="115"/>
      <c r="H7" s="116"/>
      <c r="I7" s="34"/>
      <c r="J7" s="35"/>
      <c r="K7" s="35"/>
      <c r="Q7" t="s">
        <v>69</v>
      </c>
      <c r="R7">
        <v>6</v>
      </c>
      <c r="S7" t="s">
        <v>70</v>
      </c>
      <c r="U7" t="s">
        <v>71</v>
      </c>
      <c r="V7" t="s">
        <v>14</v>
      </c>
      <c r="X7" t="s">
        <v>72</v>
      </c>
      <c r="Y7" t="s">
        <v>73</v>
      </c>
      <c r="Z7" t="s">
        <v>74</v>
      </c>
      <c r="AA7" t="s">
        <v>75</v>
      </c>
      <c r="AC7" t="s">
        <v>76</v>
      </c>
      <c r="AE7" t="s">
        <v>507</v>
      </c>
      <c r="AF7" s="75"/>
      <c r="AG7" s="75"/>
      <c r="AH7" s="75"/>
    </row>
    <row r="8" spans="1:34" ht="15.75" thickBot="1" x14ac:dyDescent="0.3">
      <c r="A8" s="117" t="s">
        <v>468</v>
      </c>
      <c r="B8" s="118"/>
      <c r="C8" s="118"/>
      <c r="D8" s="118"/>
      <c r="E8" s="119"/>
      <c r="F8" s="119"/>
      <c r="G8" s="119"/>
      <c r="H8" s="119"/>
      <c r="I8" s="102"/>
      <c r="J8" s="102"/>
      <c r="K8" s="103"/>
      <c r="Q8" t="s">
        <v>77</v>
      </c>
      <c r="R8">
        <v>7</v>
      </c>
      <c r="S8" t="s">
        <v>78</v>
      </c>
      <c r="U8" t="s">
        <v>484</v>
      </c>
      <c r="V8" t="s">
        <v>485</v>
      </c>
      <c r="X8" t="s">
        <v>79</v>
      </c>
      <c r="Y8" t="s">
        <v>80</v>
      </c>
      <c r="Z8" t="s">
        <v>81</v>
      </c>
      <c r="AA8" t="s">
        <v>82</v>
      </c>
      <c r="AC8" t="s">
        <v>83</v>
      </c>
      <c r="AF8" s="75"/>
      <c r="AG8" s="75"/>
      <c r="AH8" s="75"/>
    </row>
    <row r="9" spans="1:34" ht="15.75" thickBot="1" x14ac:dyDescent="0.3">
      <c r="A9" s="80" t="s">
        <v>455</v>
      </c>
      <c r="B9" s="87"/>
      <c r="C9" s="87"/>
      <c r="D9" s="87"/>
      <c r="E9" s="87"/>
      <c r="F9" s="87"/>
      <c r="G9" s="87"/>
      <c r="H9" s="87"/>
      <c r="I9" s="81"/>
      <c r="J9" s="80" t="s">
        <v>184</v>
      </c>
      <c r="K9" s="81"/>
      <c r="Q9" t="s">
        <v>84</v>
      </c>
      <c r="R9">
        <v>8</v>
      </c>
      <c r="S9" t="s">
        <v>85</v>
      </c>
      <c r="U9" t="s">
        <v>501</v>
      </c>
      <c r="V9" t="s">
        <v>501</v>
      </c>
      <c r="X9" t="s">
        <v>86</v>
      </c>
      <c r="Y9" t="s">
        <v>87</v>
      </c>
      <c r="Z9" t="s">
        <v>88</v>
      </c>
      <c r="AA9" t="s">
        <v>89</v>
      </c>
      <c r="AC9" t="s">
        <v>90</v>
      </c>
      <c r="AF9" s="75"/>
      <c r="AG9" s="75"/>
      <c r="AH9" s="75"/>
    </row>
    <row r="10" spans="1:34" ht="15.75" thickBot="1" x14ac:dyDescent="0.3">
      <c r="A10" s="82"/>
      <c r="B10" s="83"/>
      <c r="C10" s="83"/>
      <c r="D10" s="83"/>
      <c r="E10" s="83"/>
      <c r="F10" s="83"/>
      <c r="G10" s="83"/>
      <c r="H10" s="83"/>
      <c r="I10" s="84"/>
      <c r="J10" s="82"/>
      <c r="K10" s="84"/>
      <c r="L10" s="85"/>
      <c r="M10" s="86"/>
      <c r="Q10" t="s">
        <v>91</v>
      </c>
      <c r="R10">
        <v>9</v>
      </c>
      <c r="S10" t="s">
        <v>92</v>
      </c>
      <c r="X10" t="s">
        <v>93</v>
      </c>
      <c r="Y10" t="s">
        <v>94</v>
      </c>
      <c r="Z10" t="s">
        <v>95</v>
      </c>
      <c r="AA10" t="s">
        <v>96</v>
      </c>
      <c r="AC10" t="s">
        <v>97</v>
      </c>
      <c r="AF10" s="75"/>
      <c r="AG10" s="75"/>
      <c r="AH10" s="75"/>
    </row>
    <row r="11" spans="1:34" ht="15.75" thickBot="1" x14ac:dyDescent="0.3">
      <c r="A11" s="80" t="s">
        <v>456</v>
      </c>
      <c r="B11" s="87"/>
      <c r="C11" s="87"/>
      <c r="D11" s="87"/>
      <c r="E11" s="87"/>
      <c r="F11" s="81"/>
      <c r="G11" s="80" t="s">
        <v>219</v>
      </c>
      <c r="H11" s="87"/>
      <c r="I11" s="87"/>
      <c r="J11" s="87"/>
      <c r="K11" s="81"/>
      <c r="R11">
        <v>10</v>
      </c>
      <c r="S11" t="s">
        <v>98</v>
      </c>
      <c r="X11" t="s">
        <v>99</v>
      </c>
      <c r="Y11" t="s">
        <v>100</v>
      </c>
      <c r="Z11" t="s">
        <v>101</v>
      </c>
      <c r="AA11" t="s">
        <v>102</v>
      </c>
      <c r="AC11" t="s">
        <v>103</v>
      </c>
      <c r="AF11" s="75"/>
      <c r="AG11" s="75"/>
      <c r="AH11" s="75"/>
    </row>
    <row r="12" spans="1:34" ht="15.75" thickBot="1" x14ac:dyDescent="0.3">
      <c r="A12" s="82"/>
      <c r="B12" s="83"/>
      <c r="C12" s="83"/>
      <c r="D12" s="83"/>
      <c r="E12" s="83"/>
      <c r="F12" s="84"/>
      <c r="G12" s="82"/>
      <c r="H12" s="83"/>
      <c r="I12" s="83"/>
      <c r="J12" s="83"/>
      <c r="K12" s="84"/>
      <c r="R12">
        <v>11</v>
      </c>
      <c r="S12" t="s">
        <v>104</v>
      </c>
      <c r="X12" t="s">
        <v>105</v>
      </c>
      <c r="Y12" t="s">
        <v>106</v>
      </c>
      <c r="Z12" t="s">
        <v>107</v>
      </c>
      <c r="AA12" t="s">
        <v>108</v>
      </c>
      <c r="AC12" t="s">
        <v>109</v>
      </c>
      <c r="AF12" s="75"/>
      <c r="AG12" s="75"/>
      <c r="AH12" s="75"/>
    </row>
    <row r="13" spans="1:34" ht="29.25" customHeight="1" thickBot="1" x14ac:dyDescent="0.3">
      <c r="A13" s="117" t="s">
        <v>469</v>
      </c>
      <c r="B13" s="118"/>
      <c r="C13" s="118"/>
      <c r="D13" s="118"/>
      <c r="E13" s="119"/>
      <c r="F13" s="119"/>
      <c r="G13" s="119"/>
      <c r="H13" s="119"/>
      <c r="I13" s="102"/>
      <c r="J13" s="102"/>
      <c r="K13" s="103"/>
      <c r="R13">
        <v>12</v>
      </c>
      <c r="S13" t="s">
        <v>113</v>
      </c>
      <c r="X13" t="s">
        <v>114</v>
      </c>
      <c r="Y13" t="s">
        <v>115</v>
      </c>
      <c r="Z13" t="s">
        <v>116</v>
      </c>
      <c r="AA13" t="s">
        <v>117</v>
      </c>
      <c r="AC13" t="s">
        <v>118</v>
      </c>
      <c r="AF13" s="75"/>
      <c r="AG13" s="75"/>
      <c r="AH13" s="75"/>
    </row>
    <row r="14" spans="1:34" ht="15.75" thickBot="1" x14ac:dyDescent="0.3">
      <c r="A14" s="80" t="s">
        <v>458</v>
      </c>
      <c r="B14" s="87"/>
      <c r="C14" s="87"/>
      <c r="D14" s="87"/>
      <c r="E14" s="87"/>
      <c r="F14" s="87"/>
      <c r="G14" s="87"/>
      <c r="H14" s="87"/>
      <c r="I14" s="87"/>
      <c r="J14" s="87"/>
      <c r="K14" s="81"/>
      <c r="R14">
        <v>13</v>
      </c>
      <c r="X14" t="s">
        <v>119</v>
      </c>
      <c r="Y14" t="s">
        <v>120</v>
      </c>
      <c r="Z14" t="s">
        <v>121</v>
      </c>
      <c r="AA14" t="s">
        <v>122</v>
      </c>
      <c r="AC14" t="s">
        <v>123</v>
      </c>
      <c r="AF14" s="75"/>
      <c r="AG14" s="75"/>
      <c r="AH14" s="75"/>
    </row>
    <row r="15" spans="1:34" ht="15.75" thickBot="1" x14ac:dyDescent="0.3">
      <c r="A15" s="113"/>
      <c r="B15" s="114"/>
      <c r="C15" s="114"/>
      <c r="D15" s="114"/>
      <c r="E15" s="115"/>
      <c r="F15" s="115"/>
      <c r="G15" s="115"/>
      <c r="H15" s="115"/>
      <c r="I15" s="115"/>
      <c r="J15" s="115"/>
      <c r="K15" s="116"/>
      <c r="R15">
        <v>14</v>
      </c>
      <c r="X15" t="s">
        <v>445</v>
      </c>
      <c r="Y15" t="s">
        <v>125</v>
      </c>
      <c r="Z15" t="s">
        <v>126</v>
      </c>
      <c r="AA15" t="s">
        <v>127</v>
      </c>
      <c r="AC15" t="s">
        <v>128</v>
      </c>
      <c r="AF15" s="75"/>
      <c r="AG15" s="75"/>
      <c r="AH15" s="75"/>
    </row>
    <row r="16" spans="1:34" ht="15.75" thickBot="1" x14ac:dyDescent="0.3">
      <c r="A16" s="90" t="s">
        <v>459</v>
      </c>
      <c r="B16" s="91"/>
      <c r="C16" s="91"/>
      <c r="D16" s="91"/>
      <c r="E16" s="91"/>
      <c r="F16" s="91"/>
      <c r="G16" s="92"/>
      <c r="H16" s="90" t="s">
        <v>157</v>
      </c>
      <c r="I16" s="91"/>
      <c r="J16" s="91"/>
      <c r="K16" s="92"/>
      <c r="R16">
        <v>15</v>
      </c>
      <c r="X16" t="s">
        <v>446</v>
      </c>
      <c r="Y16" t="s">
        <v>132</v>
      </c>
      <c r="Z16" t="s">
        <v>133</v>
      </c>
      <c r="AA16" t="s">
        <v>134</v>
      </c>
      <c r="AC16" t="s">
        <v>135</v>
      </c>
    </row>
    <row r="17" spans="1:29" ht="15.75" thickBot="1" x14ac:dyDescent="0.3">
      <c r="A17" s="82"/>
      <c r="B17" s="83"/>
      <c r="C17" s="83"/>
      <c r="D17" s="83"/>
      <c r="E17" s="83"/>
      <c r="F17" s="83"/>
      <c r="G17" s="84"/>
      <c r="H17" s="82"/>
      <c r="I17" s="83"/>
      <c r="J17" s="83"/>
      <c r="K17" s="84"/>
      <c r="R17">
        <v>16</v>
      </c>
      <c r="X17" t="s">
        <v>447</v>
      </c>
      <c r="Y17" t="s">
        <v>136</v>
      </c>
      <c r="Z17" t="s">
        <v>137</v>
      </c>
      <c r="AA17" t="s">
        <v>138</v>
      </c>
      <c r="AC17" t="s">
        <v>139</v>
      </c>
    </row>
    <row r="18" spans="1:29" ht="15.75" customHeight="1" thickBot="1" x14ac:dyDescent="0.3">
      <c r="A18" s="88" t="s">
        <v>160</v>
      </c>
      <c r="B18" s="89"/>
      <c r="C18" s="90" t="s">
        <v>110</v>
      </c>
      <c r="D18" s="91"/>
      <c r="E18" s="92"/>
      <c r="F18" s="90" t="s">
        <v>111</v>
      </c>
      <c r="G18" s="91"/>
      <c r="H18" s="92"/>
      <c r="I18" s="90" t="s">
        <v>112</v>
      </c>
      <c r="J18" s="91"/>
      <c r="K18" s="92"/>
      <c r="R18">
        <v>17</v>
      </c>
      <c r="X18" t="s">
        <v>448</v>
      </c>
      <c r="Y18" t="s">
        <v>144</v>
      </c>
      <c r="Z18" t="s">
        <v>145</v>
      </c>
      <c r="AA18" t="s">
        <v>146</v>
      </c>
      <c r="AC18" t="s">
        <v>147</v>
      </c>
    </row>
    <row r="19" spans="1:29" ht="15.75" thickBot="1" x14ac:dyDescent="0.3">
      <c r="A19" s="82"/>
      <c r="B19" s="84"/>
      <c r="C19" s="82"/>
      <c r="D19" s="83"/>
      <c r="E19" s="84"/>
      <c r="F19" s="82"/>
      <c r="G19" s="83"/>
      <c r="H19" s="84"/>
      <c r="I19" s="82"/>
      <c r="J19" s="83"/>
      <c r="K19" s="84"/>
      <c r="R19">
        <v>18</v>
      </c>
      <c r="X19" t="s">
        <v>449</v>
      </c>
      <c r="Y19" t="s">
        <v>148</v>
      </c>
      <c r="Z19" t="s">
        <v>149</v>
      </c>
      <c r="AA19" t="s">
        <v>150</v>
      </c>
    </row>
    <row r="20" spans="1:29" ht="15.75" thickBot="1" x14ac:dyDescent="0.3">
      <c r="A20" s="80" t="s">
        <v>470</v>
      </c>
      <c r="B20" s="87"/>
      <c r="C20" s="87"/>
      <c r="D20" s="87"/>
      <c r="E20" s="87"/>
      <c r="F20" s="87"/>
      <c r="G20" s="87"/>
      <c r="H20" s="87"/>
      <c r="I20" s="87"/>
      <c r="J20" s="87"/>
      <c r="K20" s="81"/>
      <c r="R20">
        <v>19</v>
      </c>
      <c r="X20" t="s">
        <v>450</v>
      </c>
      <c r="Y20" t="s">
        <v>151</v>
      </c>
      <c r="Z20" t="s">
        <v>152</v>
      </c>
      <c r="AA20" t="s">
        <v>153</v>
      </c>
    </row>
    <row r="21" spans="1:29" ht="15.75" thickBot="1" x14ac:dyDescent="0.3">
      <c r="A21" s="90" t="s">
        <v>129</v>
      </c>
      <c r="B21" s="91"/>
      <c r="C21" s="91"/>
      <c r="D21" s="91"/>
      <c r="E21" s="91"/>
      <c r="F21" s="91"/>
      <c r="G21" s="92"/>
      <c r="H21" s="80" t="s">
        <v>130</v>
      </c>
      <c r="I21" s="81"/>
      <c r="J21" s="80" t="s">
        <v>131</v>
      </c>
      <c r="K21" s="81"/>
      <c r="R21">
        <v>20</v>
      </c>
      <c r="X21" t="s">
        <v>451</v>
      </c>
      <c r="Z21" t="s">
        <v>154</v>
      </c>
      <c r="AA21" t="s">
        <v>155</v>
      </c>
    </row>
    <row r="22" spans="1:29" ht="15.75" thickBot="1" x14ac:dyDescent="0.3">
      <c r="A22" s="82"/>
      <c r="B22" s="83"/>
      <c r="C22" s="83"/>
      <c r="D22" s="83"/>
      <c r="E22" s="83"/>
      <c r="F22" s="83"/>
      <c r="G22" s="84"/>
      <c r="H22" s="82"/>
      <c r="I22" s="84"/>
      <c r="J22" s="82"/>
      <c r="K22" s="84"/>
      <c r="R22">
        <v>21</v>
      </c>
      <c r="X22" t="s">
        <v>452</v>
      </c>
      <c r="Z22" t="s">
        <v>156</v>
      </c>
    </row>
    <row r="23" spans="1:29" ht="15.75" thickBot="1" x14ac:dyDescent="0.3">
      <c r="A23" s="90" t="s">
        <v>140</v>
      </c>
      <c r="B23" s="91"/>
      <c r="C23" s="91"/>
      <c r="D23" s="91"/>
      <c r="E23" s="2" t="s">
        <v>141</v>
      </c>
      <c r="F23" s="90" t="s">
        <v>142</v>
      </c>
      <c r="G23" s="91"/>
      <c r="H23" s="92"/>
      <c r="I23" s="90" t="s">
        <v>143</v>
      </c>
      <c r="J23" s="91"/>
      <c r="K23" s="92"/>
      <c r="R23">
        <v>22</v>
      </c>
      <c r="X23" t="s">
        <v>472</v>
      </c>
      <c r="Z23" t="s">
        <v>158</v>
      </c>
    </row>
    <row r="24" spans="1:29" ht="15.75" thickBot="1" x14ac:dyDescent="0.3">
      <c r="A24" s="82"/>
      <c r="B24" s="83"/>
      <c r="C24" s="83"/>
      <c r="D24" s="84"/>
      <c r="E24" s="36"/>
      <c r="F24" s="82"/>
      <c r="G24" s="83"/>
      <c r="H24" s="84"/>
      <c r="I24" s="82"/>
      <c r="J24" s="83"/>
      <c r="K24" s="84"/>
      <c r="R24">
        <v>23</v>
      </c>
      <c r="Z24" t="s">
        <v>159</v>
      </c>
    </row>
    <row r="25" spans="1:29" ht="15.75" thickBot="1" x14ac:dyDescent="0.3">
      <c r="A25" s="76" t="s">
        <v>439</v>
      </c>
      <c r="B25" s="77"/>
      <c r="C25" s="77"/>
      <c r="D25" s="77"/>
      <c r="E25" s="77"/>
      <c r="F25" s="77"/>
      <c r="G25" s="77"/>
      <c r="H25" s="78"/>
      <c r="I25" s="78"/>
      <c r="J25" s="78"/>
      <c r="K25" s="79"/>
      <c r="R25">
        <v>24</v>
      </c>
      <c r="Z25" t="s">
        <v>161</v>
      </c>
    </row>
    <row r="26" spans="1:29" ht="15.75" thickBot="1" x14ac:dyDescent="0.3">
      <c r="A26" s="80" t="s">
        <v>164</v>
      </c>
      <c r="B26" s="81"/>
      <c r="C26" s="82"/>
      <c r="D26" s="83"/>
      <c r="E26" s="83"/>
      <c r="F26" s="83"/>
      <c r="G26" s="83"/>
      <c r="H26" s="83"/>
      <c r="I26" s="83"/>
      <c r="J26" s="83"/>
      <c r="K26" s="84"/>
      <c r="R26">
        <v>25</v>
      </c>
      <c r="Z26" t="s">
        <v>162</v>
      </c>
    </row>
    <row r="27" spans="1:29" ht="15.75" thickBot="1" x14ac:dyDescent="0.3">
      <c r="A27" s="76" t="s">
        <v>165</v>
      </c>
      <c r="B27" s="77"/>
      <c r="C27" s="77"/>
      <c r="D27" s="77"/>
      <c r="E27" s="77"/>
      <c r="F27" s="77"/>
      <c r="G27" s="77"/>
      <c r="H27" s="77"/>
      <c r="I27" s="124" t="s">
        <v>16</v>
      </c>
      <c r="J27" s="125"/>
      <c r="K27" s="126"/>
      <c r="R27">
        <v>26</v>
      </c>
      <c r="Z27" t="s">
        <v>368</v>
      </c>
    </row>
    <row r="28" spans="1:29" ht="15.75" thickBot="1" x14ac:dyDescent="0.3">
      <c r="A28" s="76" t="s">
        <v>478</v>
      </c>
      <c r="B28" s="77"/>
      <c r="C28" s="77"/>
      <c r="D28" s="77"/>
      <c r="E28" s="77"/>
      <c r="F28" s="77"/>
      <c r="G28" s="77"/>
      <c r="H28" s="77"/>
      <c r="I28" s="82" t="s">
        <v>497</v>
      </c>
      <c r="J28" s="83"/>
      <c r="K28" s="84"/>
    </row>
    <row r="29" spans="1:29" ht="15.75" thickBot="1" x14ac:dyDescent="0.3">
      <c r="A29" s="76" t="s">
        <v>166</v>
      </c>
      <c r="B29" s="77"/>
      <c r="C29" s="77"/>
      <c r="D29" s="77"/>
      <c r="E29" s="102"/>
      <c r="F29" s="102"/>
      <c r="G29" s="102"/>
      <c r="H29" s="102"/>
      <c r="I29" s="102"/>
      <c r="J29" s="102"/>
      <c r="K29" s="103"/>
      <c r="R29">
        <v>27</v>
      </c>
      <c r="Z29" t="s">
        <v>369</v>
      </c>
    </row>
    <row r="30" spans="1:29" ht="29.25" customHeight="1" thickBot="1" x14ac:dyDescent="0.3">
      <c r="A30" s="29" t="s">
        <v>167</v>
      </c>
      <c r="B30" s="127" t="s">
        <v>477</v>
      </c>
      <c r="C30" s="128"/>
      <c r="D30" s="128"/>
      <c r="E30" s="128"/>
      <c r="F30" s="128"/>
      <c r="G30" s="128"/>
      <c r="H30" s="129"/>
      <c r="I30" s="41" t="s">
        <v>441</v>
      </c>
      <c r="J30" s="40" t="s">
        <v>168</v>
      </c>
      <c r="K30" s="6" t="s">
        <v>169</v>
      </c>
      <c r="R30">
        <v>28</v>
      </c>
    </row>
    <row r="31" spans="1:29" ht="15.75" thickBot="1" x14ac:dyDescent="0.3">
      <c r="A31" s="76" t="s">
        <v>170</v>
      </c>
      <c r="B31" s="77"/>
      <c r="C31" s="77"/>
      <c r="D31" s="77"/>
      <c r="E31" s="77"/>
      <c r="F31" s="77"/>
      <c r="G31" s="77"/>
      <c r="H31" s="77"/>
      <c r="I31" s="77"/>
      <c r="J31" s="7"/>
      <c r="K31" s="7"/>
      <c r="R31">
        <v>29</v>
      </c>
    </row>
    <row r="32" spans="1:29" ht="15.75" customHeight="1" thickBot="1" x14ac:dyDescent="0.3">
      <c r="A32" s="37"/>
      <c r="B32" s="82"/>
      <c r="C32" s="83"/>
      <c r="D32" s="83"/>
      <c r="E32" s="83"/>
      <c r="F32" s="83"/>
      <c r="G32" s="83"/>
      <c r="H32" s="84"/>
      <c r="I32" s="39"/>
      <c r="J32" s="38"/>
      <c r="K32" s="8">
        <f t="shared" ref="K32:K43" si="0">A32*J32</f>
        <v>0</v>
      </c>
      <c r="R32">
        <v>30</v>
      </c>
    </row>
    <row r="33" spans="1:18" ht="15.75" customHeight="1" thickBot="1" x14ac:dyDescent="0.3">
      <c r="A33" s="33"/>
      <c r="B33" s="82"/>
      <c r="C33" s="83"/>
      <c r="D33" s="83"/>
      <c r="E33" s="83"/>
      <c r="F33" s="83"/>
      <c r="G33" s="83"/>
      <c r="H33" s="84"/>
      <c r="I33" s="39"/>
      <c r="J33" s="33"/>
      <c r="K33" s="8">
        <f t="shared" si="0"/>
        <v>0</v>
      </c>
      <c r="R33">
        <v>31</v>
      </c>
    </row>
    <row r="34" spans="1:18" ht="15.75" thickBot="1" x14ac:dyDescent="0.3">
      <c r="A34" s="33"/>
      <c r="B34" s="82"/>
      <c r="C34" s="83"/>
      <c r="D34" s="83"/>
      <c r="E34" s="83"/>
      <c r="F34" s="83"/>
      <c r="G34" s="83"/>
      <c r="H34" s="84"/>
      <c r="I34" s="39"/>
      <c r="J34" s="33"/>
      <c r="K34" s="8">
        <f t="shared" si="0"/>
        <v>0</v>
      </c>
    </row>
    <row r="35" spans="1:18" ht="15.75" thickBot="1" x14ac:dyDescent="0.3">
      <c r="A35" s="33"/>
      <c r="B35" s="82"/>
      <c r="C35" s="83"/>
      <c r="D35" s="83"/>
      <c r="E35" s="83"/>
      <c r="F35" s="83"/>
      <c r="G35" s="83"/>
      <c r="H35" s="84"/>
      <c r="I35" s="39"/>
      <c r="J35" s="33"/>
      <c r="K35" s="8">
        <f t="shared" si="0"/>
        <v>0</v>
      </c>
    </row>
    <row r="36" spans="1:18" ht="15.75" thickBot="1" x14ac:dyDescent="0.3">
      <c r="A36" s="33"/>
      <c r="B36" s="82"/>
      <c r="C36" s="83"/>
      <c r="D36" s="83"/>
      <c r="E36" s="83"/>
      <c r="F36" s="83"/>
      <c r="G36" s="83"/>
      <c r="H36" s="84"/>
      <c r="I36" s="39"/>
      <c r="J36" s="33"/>
      <c r="K36" s="8">
        <f t="shared" si="0"/>
        <v>0</v>
      </c>
    </row>
    <row r="37" spans="1:18" ht="15.75" thickBot="1" x14ac:dyDescent="0.3">
      <c r="A37" s="33"/>
      <c r="B37" s="82"/>
      <c r="C37" s="83"/>
      <c r="D37" s="83"/>
      <c r="E37" s="83"/>
      <c r="F37" s="83"/>
      <c r="G37" s="83"/>
      <c r="H37" s="84"/>
      <c r="I37" s="39"/>
      <c r="J37" s="33"/>
      <c r="K37" s="8">
        <f t="shared" si="0"/>
        <v>0</v>
      </c>
    </row>
    <row r="38" spans="1:18" ht="15.75" thickBot="1" x14ac:dyDescent="0.3">
      <c r="A38" s="33"/>
      <c r="B38" s="62"/>
      <c r="C38" s="63"/>
      <c r="D38" s="63"/>
      <c r="E38" s="63"/>
      <c r="F38" s="63"/>
      <c r="G38" s="63"/>
      <c r="H38" s="64"/>
      <c r="I38" s="39"/>
      <c r="J38" s="33"/>
      <c r="K38" s="8">
        <f t="shared" si="0"/>
        <v>0</v>
      </c>
    </row>
    <row r="39" spans="1:18" ht="15.75" thickBot="1" x14ac:dyDescent="0.3">
      <c r="A39" s="33"/>
      <c r="B39" s="62"/>
      <c r="C39" s="63"/>
      <c r="D39" s="63"/>
      <c r="E39" s="63"/>
      <c r="F39" s="63"/>
      <c r="G39" s="63"/>
      <c r="H39" s="64"/>
      <c r="I39" s="39"/>
      <c r="J39" s="33"/>
      <c r="K39" s="8">
        <f t="shared" si="0"/>
        <v>0</v>
      </c>
    </row>
    <row r="40" spans="1:18" ht="15.75" thickBot="1" x14ac:dyDescent="0.3">
      <c r="A40" s="33"/>
      <c r="B40" s="62"/>
      <c r="C40" s="63"/>
      <c r="D40" s="63"/>
      <c r="E40" s="63"/>
      <c r="F40" s="63"/>
      <c r="G40" s="63"/>
      <c r="H40" s="64"/>
      <c r="I40" s="39"/>
      <c r="J40" s="33"/>
      <c r="K40" s="8">
        <f t="shared" si="0"/>
        <v>0</v>
      </c>
    </row>
    <row r="41" spans="1:18" ht="15.75" thickBot="1" x14ac:dyDescent="0.3">
      <c r="A41" s="33"/>
      <c r="B41" s="62"/>
      <c r="C41" s="63"/>
      <c r="D41" s="63"/>
      <c r="E41" s="63"/>
      <c r="F41" s="63"/>
      <c r="G41" s="63"/>
      <c r="H41" s="64"/>
      <c r="I41" s="39"/>
      <c r="J41" s="33"/>
      <c r="K41" s="8">
        <f t="shared" si="0"/>
        <v>0</v>
      </c>
    </row>
    <row r="42" spans="1:18" ht="15.75" thickBot="1" x14ac:dyDescent="0.3">
      <c r="A42" s="33"/>
      <c r="B42" s="62"/>
      <c r="C42" s="63"/>
      <c r="D42" s="63"/>
      <c r="E42" s="63"/>
      <c r="F42" s="63"/>
      <c r="G42" s="63"/>
      <c r="H42" s="64"/>
      <c r="I42" s="39"/>
      <c r="J42" s="33"/>
      <c r="K42" s="8">
        <f t="shared" si="0"/>
        <v>0</v>
      </c>
    </row>
    <row r="43" spans="1:18" ht="15.75" thickBot="1" x14ac:dyDescent="0.3">
      <c r="A43" s="33"/>
      <c r="B43" s="82"/>
      <c r="C43" s="83"/>
      <c r="D43" s="83"/>
      <c r="E43" s="83"/>
      <c r="F43" s="83"/>
      <c r="G43" s="83"/>
      <c r="H43" s="84"/>
      <c r="I43" s="39"/>
      <c r="J43" s="33"/>
      <c r="K43" s="8">
        <f t="shared" si="0"/>
        <v>0</v>
      </c>
    </row>
    <row r="44" spans="1:18" ht="15.75" customHeight="1" thickBot="1" x14ac:dyDescent="0.3">
      <c r="A44" s="106" t="s">
        <v>171</v>
      </c>
      <c r="B44" s="107"/>
      <c r="C44" s="107"/>
      <c r="D44" s="107"/>
      <c r="E44" s="107"/>
      <c r="F44" s="107"/>
      <c r="G44" s="107"/>
      <c r="H44" s="107"/>
      <c r="I44" s="107"/>
      <c r="J44" s="108"/>
      <c r="K44" s="9">
        <f>SUM(K32:K43)</f>
        <v>0</v>
      </c>
    </row>
    <row r="45" spans="1:18" ht="15.75" thickBot="1" x14ac:dyDescent="0.3">
      <c r="A45" s="90" t="s">
        <v>473</v>
      </c>
      <c r="B45" s="91"/>
      <c r="C45" s="91"/>
      <c r="D45" s="91"/>
      <c r="E45" s="91"/>
      <c r="F45" s="91"/>
      <c r="G45" s="91"/>
      <c r="H45" s="104">
        <v>0</v>
      </c>
      <c r="I45" s="105"/>
      <c r="J45" s="60" t="s">
        <v>172</v>
      </c>
      <c r="K45" s="9">
        <f>K44*$H$45</f>
        <v>0</v>
      </c>
    </row>
    <row r="46" spans="1:18" ht="15.75" customHeight="1" thickBot="1" x14ac:dyDescent="0.3">
      <c r="A46" s="76" t="s">
        <v>173</v>
      </c>
      <c r="B46" s="77"/>
      <c r="C46" s="77"/>
      <c r="D46" s="77"/>
      <c r="E46" s="77"/>
      <c r="F46" s="77"/>
      <c r="G46" s="77"/>
      <c r="H46" s="77"/>
      <c r="I46" s="77"/>
      <c r="J46" s="7"/>
      <c r="K46" s="7"/>
    </row>
    <row r="47" spans="1:18" ht="15.75" thickBot="1" x14ac:dyDescent="0.3">
      <c r="A47" s="33"/>
      <c r="B47" s="82"/>
      <c r="C47" s="83"/>
      <c r="D47" s="83"/>
      <c r="E47" s="83"/>
      <c r="F47" s="83"/>
      <c r="G47" s="83"/>
      <c r="H47" s="84"/>
      <c r="I47" s="39"/>
      <c r="J47" s="33"/>
      <c r="K47" s="8">
        <f t="shared" ref="K47:K66" si="1">A47*J47</f>
        <v>0</v>
      </c>
    </row>
    <row r="48" spans="1:18" ht="15.75" customHeight="1" thickBot="1" x14ac:dyDescent="0.3">
      <c r="A48" s="33"/>
      <c r="B48" s="82"/>
      <c r="C48" s="83"/>
      <c r="D48" s="83"/>
      <c r="E48" s="83"/>
      <c r="F48" s="83"/>
      <c r="G48" s="83"/>
      <c r="H48" s="84"/>
      <c r="I48" s="39"/>
      <c r="J48" s="33"/>
      <c r="K48" s="8">
        <f t="shared" si="1"/>
        <v>0</v>
      </c>
    </row>
    <row r="49" spans="1:11" ht="15.75" thickBot="1" x14ac:dyDescent="0.3">
      <c r="A49" s="33"/>
      <c r="B49" s="82"/>
      <c r="C49" s="83"/>
      <c r="D49" s="83"/>
      <c r="E49" s="83"/>
      <c r="F49" s="83"/>
      <c r="G49" s="83"/>
      <c r="H49" s="84"/>
      <c r="I49" s="39"/>
      <c r="J49" s="33"/>
      <c r="K49" s="8">
        <f t="shared" si="1"/>
        <v>0</v>
      </c>
    </row>
    <row r="50" spans="1:11" ht="15.75" thickBot="1" x14ac:dyDescent="0.3">
      <c r="A50" s="33"/>
      <c r="B50" s="82"/>
      <c r="C50" s="83"/>
      <c r="D50" s="83"/>
      <c r="E50" s="83"/>
      <c r="F50" s="83"/>
      <c r="G50" s="83"/>
      <c r="H50" s="84"/>
      <c r="I50" s="39"/>
      <c r="J50" s="33"/>
      <c r="K50" s="8">
        <f t="shared" si="1"/>
        <v>0</v>
      </c>
    </row>
    <row r="51" spans="1:11" ht="15.75" thickBot="1" x14ac:dyDescent="0.3">
      <c r="A51" s="33"/>
      <c r="B51" s="82"/>
      <c r="C51" s="83"/>
      <c r="D51" s="83"/>
      <c r="E51" s="83"/>
      <c r="F51" s="83"/>
      <c r="G51" s="83"/>
      <c r="H51" s="84"/>
      <c r="I51" s="39"/>
      <c r="J51" s="33"/>
      <c r="K51" s="8">
        <f t="shared" si="1"/>
        <v>0</v>
      </c>
    </row>
    <row r="52" spans="1:11" ht="15.75" thickBot="1" x14ac:dyDescent="0.3">
      <c r="A52" s="33"/>
      <c r="B52" s="82"/>
      <c r="C52" s="83"/>
      <c r="D52" s="83"/>
      <c r="E52" s="83"/>
      <c r="F52" s="83"/>
      <c r="G52" s="83"/>
      <c r="H52" s="84"/>
      <c r="I52" s="39"/>
      <c r="J52" s="33"/>
      <c r="K52" s="8">
        <f t="shared" si="1"/>
        <v>0</v>
      </c>
    </row>
    <row r="53" spans="1:11" ht="15.75" thickBot="1" x14ac:dyDescent="0.3">
      <c r="A53" s="33"/>
      <c r="B53" s="82"/>
      <c r="C53" s="83"/>
      <c r="D53" s="83"/>
      <c r="E53" s="83"/>
      <c r="F53" s="83"/>
      <c r="G53" s="83"/>
      <c r="H53" s="84"/>
      <c r="I53" s="39"/>
      <c r="J53" s="33"/>
      <c r="K53" s="8">
        <f t="shared" si="1"/>
        <v>0</v>
      </c>
    </row>
    <row r="54" spans="1:11" ht="15.75" thickBot="1" x14ac:dyDescent="0.3">
      <c r="A54" s="33"/>
      <c r="B54" s="82"/>
      <c r="C54" s="83"/>
      <c r="D54" s="83"/>
      <c r="E54" s="83"/>
      <c r="F54" s="83"/>
      <c r="G54" s="83"/>
      <c r="H54" s="84"/>
      <c r="I54" s="39"/>
      <c r="J54" s="33"/>
      <c r="K54" s="8">
        <f t="shared" si="1"/>
        <v>0</v>
      </c>
    </row>
    <row r="55" spans="1:11" ht="15.75" thickBot="1" x14ac:dyDescent="0.3">
      <c r="A55" s="33"/>
      <c r="B55" s="82"/>
      <c r="C55" s="83"/>
      <c r="D55" s="83"/>
      <c r="E55" s="83"/>
      <c r="F55" s="83"/>
      <c r="G55" s="83"/>
      <c r="H55" s="84"/>
      <c r="I55" s="39"/>
      <c r="J55" s="33"/>
      <c r="K55" s="8">
        <f t="shared" si="1"/>
        <v>0</v>
      </c>
    </row>
    <row r="56" spans="1:11" ht="15.75" thickBot="1" x14ac:dyDescent="0.3">
      <c r="A56" s="33"/>
      <c r="B56" s="82"/>
      <c r="C56" s="83"/>
      <c r="D56" s="83"/>
      <c r="E56" s="83"/>
      <c r="F56" s="83"/>
      <c r="G56" s="83"/>
      <c r="H56" s="84"/>
      <c r="I56" s="39"/>
      <c r="J56" s="33"/>
      <c r="K56" s="8">
        <f t="shared" si="1"/>
        <v>0</v>
      </c>
    </row>
    <row r="57" spans="1:11" ht="15.75" thickBot="1" x14ac:dyDescent="0.3">
      <c r="A57" s="33"/>
      <c r="B57" s="82"/>
      <c r="C57" s="83"/>
      <c r="D57" s="83"/>
      <c r="E57" s="83"/>
      <c r="F57" s="83"/>
      <c r="G57" s="83"/>
      <c r="H57" s="84"/>
      <c r="I57" s="39"/>
      <c r="J57" s="33"/>
      <c r="K57" s="8">
        <f t="shared" si="1"/>
        <v>0</v>
      </c>
    </row>
    <row r="58" spans="1:11" ht="15.75" thickBot="1" x14ac:dyDescent="0.3">
      <c r="A58" s="33"/>
      <c r="B58" s="82"/>
      <c r="C58" s="83"/>
      <c r="D58" s="83"/>
      <c r="E58" s="83"/>
      <c r="F58" s="83"/>
      <c r="G58" s="83"/>
      <c r="H58" s="84"/>
      <c r="I58" s="39"/>
      <c r="J58" s="33"/>
      <c r="K58" s="8">
        <f t="shared" si="1"/>
        <v>0</v>
      </c>
    </row>
    <row r="59" spans="1:11" ht="15.75" thickBot="1" x14ac:dyDescent="0.3">
      <c r="A59" s="33"/>
      <c r="B59" s="82"/>
      <c r="C59" s="83"/>
      <c r="D59" s="83"/>
      <c r="E59" s="83"/>
      <c r="F59" s="83"/>
      <c r="G59" s="83"/>
      <c r="H59" s="84"/>
      <c r="I59" s="39"/>
      <c r="J59" s="33"/>
      <c r="K59" s="8">
        <f t="shared" si="1"/>
        <v>0</v>
      </c>
    </row>
    <row r="60" spans="1:11" ht="15.75" thickBot="1" x14ac:dyDescent="0.3">
      <c r="A60" s="33"/>
      <c r="B60" s="82"/>
      <c r="C60" s="83"/>
      <c r="D60" s="83"/>
      <c r="E60" s="83"/>
      <c r="F60" s="83"/>
      <c r="G60" s="83"/>
      <c r="H60" s="84"/>
      <c r="I60" s="39"/>
      <c r="J60" s="33"/>
      <c r="K60" s="8">
        <f t="shared" si="1"/>
        <v>0</v>
      </c>
    </row>
    <row r="61" spans="1:11" ht="15.75" thickBot="1" x14ac:dyDescent="0.3">
      <c r="A61" s="33"/>
      <c r="B61" s="82"/>
      <c r="C61" s="83"/>
      <c r="D61" s="83"/>
      <c r="E61" s="83"/>
      <c r="F61" s="83"/>
      <c r="G61" s="83"/>
      <c r="H61" s="84"/>
      <c r="I61" s="39"/>
      <c r="J61" s="33"/>
      <c r="K61" s="8">
        <f t="shared" si="1"/>
        <v>0</v>
      </c>
    </row>
    <row r="62" spans="1:11" ht="15.75" thickBot="1" x14ac:dyDescent="0.3">
      <c r="A62" s="33"/>
      <c r="B62" s="82"/>
      <c r="C62" s="83"/>
      <c r="D62" s="83"/>
      <c r="E62" s="83"/>
      <c r="F62" s="83"/>
      <c r="G62" s="83"/>
      <c r="H62" s="84"/>
      <c r="I62" s="39"/>
      <c r="J62" s="33"/>
      <c r="K62" s="8">
        <f t="shared" si="1"/>
        <v>0</v>
      </c>
    </row>
    <row r="63" spans="1:11" ht="15.75" thickBot="1" x14ac:dyDescent="0.3">
      <c r="A63" s="33"/>
      <c r="B63" s="82"/>
      <c r="C63" s="83"/>
      <c r="D63" s="83"/>
      <c r="E63" s="83"/>
      <c r="F63" s="83"/>
      <c r="G63" s="83"/>
      <c r="H63" s="84"/>
      <c r="I63" s="39"/>
      <c r="J63" s="33"/>
      <c r="K63" s="8">
        <f t="shared" si="1"/>
        <v>0</v>
      </c>
    </row>
    <row r="64" spans="1:11" ht="15.75" thickBot="1" x14ac:dyDescent="0.3">
      <c r="A64" s="33"/>
      <c r="B64" s="82"/>
      <c r="C64" s="83"/>
      <c r="D64" s="83"/>
      <c r="E64" s="83"/>
      <c r="F64" s="83"/>
      <c r="G64" s="83"/>
      <c r="H64" s="84"/>
      <c r="I64" s="39"/>
      <c r="J64" s="33"/>
      <c r="K64" s="8">
        <f t="shared" si="1"/>
        <v>0</v>
      </c>
    </row>
    <row r="65" spans="1:11" ht="15.75" thickBot="1" x14ac:dyDescent="0.3">
      <c r="A65" s="33"/>
      <c r="B65" s="82"/>
      <c r="C65" s="83"/>
      <c r="D65" s="83"/>
      <c r="E65" s="83"/>
      <c r="F65" s="83"/>
      <c r="G65" s="83"/>
      <c r="H65" s="84"/>
      <c r="I65" s="39"/>
      <c r="J65" s="33"/>
      <c r="K65" s="8">
        <f t="shared" si="1"/>
        <v>0</v>
      </c>
    </row>
    <row r="66" spans="1:11" ht="15.75" thickBot="1" x14ac:dyDescent="0.3">
      <c r="A66" s="33"/>
      <c r="B66" s="82"/>
      <c r="C66" s="83"/>
      <c r="D66" s="83"/>
      <c r="E66" s="83"/>
      <c r="F66" s="83"/>
      <c r="G66" s="83"/>
      <c r="H66" s="84"/>
      <c r="I66" s="39"/>
      <c r="J66" s="33"/>
      <c r="K66" s="8">
        <f t="shared" si="1"/>
        <v>0</v>
      </c>
    </row>
    <row r="67" spans="1:11" ht="15.75" thickBot="1" x14ac:dyDescent="0.3">
      <c r="A67" s="106" t="s">
        <v>171</v>
      </c>
      <c r="B67" s="107"/>
      <c r="C67" s="107"/>
      <c r="D67" s="107"/>
      <c r="E67" s="107"/>
      <c r="F67" s="107"/>
      <c r="G67" s="107"/>
      <c r="H67" s="107"/>
      <c r="I67" s="107"/>
      <c r="J67" s="108"/>
      <c r="K67" s="9">
        <f>SUM(K47:K66)</f>
        <v>0</v>
      </c>
    </row>
    <row r="68" spans="1:11" ht="15.75" thickBot="1" x14ac:dyDescent="0.3">
      <c r="A68" s="90" t="s">
        <v>473</v>
      </c>
      <c r="B68" s="91"/>
      <c r="C68" s="91"/>
      <c r="D68" s="91"/>
      <c r="E68" s="91"/>
      <c r="F68" s="91"/>
      <c r="G68" s="91"/>
      <c r="H68" s="104"/>
      <c r="I68" s="105"/>
      <c r="J68" s="60" t="s">
        <v>172</v>
      </c>
      <c r="K68" s="9">
        <f>K67*$H$68</f>
        <v>0</v>
      </c>
    </row>
    <row r="69" spans="1:11" ht="15.75" customHeight="1" thickBot="1" x14ac:dyDescent="0.3">
      <c r="A69" s="106" t="s">
        <v>175</v>
      </c>
      <c r="B69" s="107"/>
      <c r="C69" s="107"/>
      <c r="D69" s="107"/>
      <c r="E69" s="107"/>
      <c r="F69" s="107"/>
      <c r="G69" s="107"/>
      <c r="H69" s="107"/>
      <c r="I69" s="107"/>
      <c r="J69" s="108"/>
      <c r="K69" s="10">
        <f>IF(I27="Especie",K44+K45+K67+K68,IF(I27="Efectivo",0,"NA"))</f>
        <v>0</v>
      </c>
    </row>
    <row r="70" spans="1:11" ht="15.75" thickBot="1" x14ac:dyDescent="0.3">
      <c r="A70" s="80" t="s">
        <v>176</v>
      </c>
      <c r="B70" s="87"/>
      <c r="C70" s="87"/>
      <c r="D70" s="104"/>
      <c r="E70" s="130"/>
      <c r="F70" s="130"/>
      <c r="G70" s="130"/>
      <c r="H70" s="130"/>
      <c r="I70" s="130"/>
      <c r="J70" s="130"/>
      <c r="K70" s="105"/>
    </row>
    <row r="71" spans="1:11" ht="15.75" thickBot="1" x14ac:dyDescent="0.3">
      <c r="A71" s="98" t="s">
        <v>177</v>
      </c>
      <c r="B71" s="99"/>
      <c r="C71" s="99"/>
      <c r="D71" s="99"/>
      <c r="E71" s="100"/>
      <c r="F71" s="100"/>
      <c r="G71" s="100"/>
      <c r="H71" s="100"/>
      <c r="I71" s="100"/>
      <c r="J71" s="100"/>
      <c r="K71" s="101"/>
    </row>
    <row r="72" spans="1:11" ht="15.75" thickBot="1" x14ac:dyDescent="0.3">
      <c r="A72" s="93" t="s">
        <v>500</v>
      </c>
      <c r="B72" s="94"/>
      <c r="C72" s="94"/>
      <c r="D72" s="94"/>
      <c r="E72" s="95"/>
      <c r="F72" s="95"/>
      <c r="G72" s="95"/>
      <c r="H72" s="95"/>
      <c r="I72" s="95"/>
      <c r="J72" s="95"/>
      <c r="K72" s="96"/>
    </row>
    <row r="73" spans="1:11" ht="15.75" thickBot="1" x14ac:dyDescent="0.3">
      <c r="A73" s="82"/>
      <c r="B73" s="83"/>
      <c r="C73" s="83"/>
      <c r="D73" s="83"/>
      <c r="E73" s="83"/>
      <c r="F73" s="83"/>
      <c r="G73" s="83"/>
      <c r="H73" s="83"/>
      <c r="I73" s="83"/>
      <c r="J73" s="83"/>
      <c r="K73" s="84"/>
    </row>
    <row r="74" spans="1:11" ht="15.75" thickBot="1" x14ac:dyDescent="0.3">
      <c r="A74" s="93" t="s">
        <v>178</v>
      </c>
      <c r="B74" s="94"/>
      <c r="C74" s="94"/>
      <c r="D74" s="94"/>
      <c r="E74" s="95"/>
      <c r="F74" s="95"/>
      <c r="G74" s="95"/>
      <c r="H74" s="95"/>
      <c r="I74" s="95"/>
      <c r="J74" s="95"/>
      <c r="K74" s="96"/>
    </row>
    <row r="75" spans="1:11" ht="42" customHeight="1" thickBot="1" x14ac:dyDescent="0.3">
      <c r="A75" s="82"/>
      <c r="B75" s="83"/>
      <c r="C75" s="83"/>
      <c r="D75" s="83"/>
      <c r="E75" s="83"/>
      <c r="F75" s="83"/>
      <c r="G75" s="83"/>
      <c r="H75" s="83"/>
      <c r="I75" s="83"/>
      <c r="J75" s="83"/>
      <c r="K75" s="84"/>
    </row>
    <row r="76" spans="1:11" ht="15.75" thickBot="1" x14ac:dyDescent="0.3">
      <c r="A76" s="93" t="s">
        <v>179</v>
      </c>
      <c r="B76" s="94"/>
      <c r="C76" s="94"/>
      <c r="D76" s="94"/>
      <c r="E76" s="95"/>
      <c r="F76" s="95"/>
      <c r="G76" s="95"/>
      <c r="H76" s="95"/>
      <c r="I76" s="95"/>
      <c r="J76" s="95"/>
      <c r="K76" s="96"/>
    </row>
    <row r="77" spans="1:11" ht="51" customHeight="1" thickBot="1" x14ac:dyDescent="0.3">
      <c r="A77" s="82"/>
      <c r="B77" s="83"/>
      <c r="C77" s="83"/>
      <c r="D77" s="83"/>
      <c r="E77" s="83"/>
      <c r="F77" s="83"/>
      <c r="G77" s="83"/>
      <c r="H77" s="83"/>
      <c r="I77" s="83"/>
      <c r="J77" s="83"/>
      <c r="K77" s="84"/>
    </row>
    <row r="78" spans="1:11" ht="15.75" thickBot="1" x14ac:dyDescent="0.3">
      <c r="A78" s="76" t="s">
        <v>461</v>
      </c>
      <c r="B78" s="77"/>
      <c r="C78" s="77"/>
      <c r="D78" s="77"/>
      <c r="E78" s="77"/>
      <c r="F78" s="77"/>
      <c r="G78" s="77"/>
      <c r="H78" s="77"/>
      <c r="I78" s="77"/>
      <c r="J78" s="77"/>
      <c r="K78" s="97"/>
    </row>
    <row r="79" spans="1:11" ht="15.75" thickBot="1" x14ac:dyDescent="0.3">
      <c r="A79" s="82"/>
      <c r="B79" s="83"/>
      <c r="C79" s="83"/>
      <c r="D79" s="83"/>
      <c r="E79" s="83"/>
      <c r="F79" s="83"/>
      <c r="G79" s="83"/>
      <c r="H79" s="83"/>
      <c r="I79" s="83"/>
      <c r="J79" s="83"/>
      <c r="K79" s="84"/>
    </row>
    <row r="80" spans="1:11" ht="15.75" thickBot="1" x14ac:dyDescent="0.3">
      <c r="A80" s="76" t="str">
        <f>IF(A7&lt;&gt;X23,"NOMBRE DEL(LA) SUBDIRECTOR(A) ADMINISTRATIVO(A)","JEFE(A) DEL DEPTO DE PROCURACIÓN DE FONDOS")</f>
        <v>NOMBRE DEL(LA) SUBDIRECTOR(A) ADMINISTRATIVO(A)</v>
      </c>
      <c r="B80" s="77"/>
      <c r="C80" s="77"/>
      <c r="D80" s="77"/>
      <c r="E80" s="77"/>
      <c r="F80" s="77"/>
      <c r="G80" s="77"/>
      <c r="H80" s="77"/>
      <c r="I80" s="77"/>
      <c r="J80" s="77"/>
      <c r="K80" s="97"/>
    </row>
    <row r="81" spans="1:11" ht="15.75" thickBot="1" x14ac:dyDescent="0.3">
      <c r="A81" s="82"/>
      <c r="B81" s="83"/>
      <c r="C81" s="83"/>
      <c r="D81" s="83"/>
      <c r="E81" s="83"/>
      <c r="F81" s="83"/>
      <c r="G81" s="83"/>
      <c r="H81" s="83"/>
      <c r="I81" s="83"/>
      <c r="J81" s="83"/>
      <c r="K81" s="84"/>
    </row>
    <row r="82" spans="1:11" ht="15.75" thickBot="1" x14ac:dyDescent="0.3">
      <c r="A82" s="76" t="s">
        <v>471</v>
      </c>
      <c r="B82" s="77"/>
      <c r="C82" s="77"/>
      <c r="D82" s="77"/>
      <c r="E82" s="77"/>
      <c r="F82" s="77"/>
      <c r="G82" s="77"/>
      <c r="H82" s="77"/>
      <c r="I82" s="77"/>
      <c r="J82" s="77"/>
      <c r="K82" s="97"/>
    </row>
    <row r="83" spans="1:11" ht="15.75" thickBot="1" x14ac:dyDescent="0.3">
      <c r="A83" s="82"/>
      <c r="B83" s="83"/>
      <c r="C83" s="83"/>
      <c r="D83" s="83"/>
      <c r="E83" s="83"/>
      <c r="F83" s="83"/>
      <c r="G83" s="83"/>
      <c r="H83" s="83"/>
      <c r="I83" s="83"/>
      <c r="J83" s="83"/>
      <c r="K83" s="84"/>
    </row>
    <row r="84" spans="1:11" x14ac:dyDescent="0.25">
      <c r="A84" s="93"/>
      <c r="B84" s="94"/>
      <c r="C84" s="94"/>
      <c r="D84" s="94"/>
      <c r="E84" s="95"/>
      <c r="F84" s="95"/>
      <c r="G84" s="95"/>
      <c r="H84" s="95"/>
      <c r="I84" s="95"/>
      <c r="J84" s="95"/>
      <c r="K84" s="96"/>
    </row>
    <row r="85" spans="1:11" x14ac:dyDescent="0.25">
      <c r="A85" s="12"/>
      <c r="B85" s="12"/>
      <c r="C85" s="12"/>
      <c r="D85" s="12"/>
      <c r="E85" s="12"/>
      <c r="F85" s="12"/>
      <c r="G85" s="12"/>
      <c r="H85" s="12"/>
      <c r="I85" s="12"/>
      <c r="J85" s="12"/>
      <c r="K85" s="12"/>
    </row>
    <row r="86" spans="1:11" x14ac:dyDescent="0.25">
      <c r="A86" s="12"/>
      <c r="B86" s="12"/>
      <c r="C86" s="12"/>
      <c r="D86" s="12"/>
      <c r="E86" s="12"/>
      <c r="F86" s="12"/>
      <c r="G86" s="12"/>
      <c r="H86" s="12"/>
      <c r="I86" s="12"/>
      <c r="J86" s="12"/>
      <c r="K86" s="12"/>
    </row>
    <row r="87" spans="1:11" x14ac:dyDescent="0.25">
      <c r="A87" s="12"/>
      <c r="B87" s="12"/>
      <c r="C87" s="12"/>
      <c r="D87" s="12"/>
      <c r="E87" s="12"/>
      <c r="F87" s="12"/>
      <c r="G87" s="12"/>
      <c r="H87" s="12"/>
      <c r="I87" s="12"/>
      <c r="J87" s="12"/>
      <c r="K87" s="12"/>
    </row>
    <row r="88" spans="1:11" x14ac:dyDescent="0.25">
      <c r="A88" s="12"/>
      <c r="B88" s="12"/>
      <c r="C88" s="12"/>
      <c r="D88" s="12"/>
      <c r="E88" s="12"/>
      <c r="F88" s="12"/>
      <c r="G88" s="12"/>
      <c r="H88" s="12"/>
      <c r="I88" s="12"/>
      <c r="J88" s="12"/>
      <c r="K88" s="12"/>
    </row>
    <row r="89" spans="1:11" x14ac:dyDescent="0.25">
      <c r="A89" s="12"/>
      <c r="B89" s="12"/>
      <c r="C89" s="12"/>
      <c r="D89" s="12"/>
      <c r="E89" s="12"/>
      <c r="F89" s="12"/>
      <c r="G89" s="12"/>
      <c r="H89" s="12"/>
      <c r="I89" s="12"/>
      <c r="J89" s="12"/>
      <c r="K89" s="12"/>
    </row>
    <row r="90" spans="1:11" x14ac:dyDescent="0.25">
      <c r="A90" s="12"/>
      <c r="B90" s="12"/>
      <c r="C90" s="12"/>
      <c r="D90" s="12"/>
      <c r="E90" s="12"/>
      <c r="F90" s="12"/>
      <c r="G90" s="12"/>
      <c r="H90" s="12"/>
      <c r="I90" s="12"/>
      <c r="J90" s="12"/>
      <c r="K90" s="12"/>
    </row>
    <row r="91" spans="1:11" x14ac:dyDescent="0.25">
      <c r="A91" s="12"/>
      <c r="B91" s="12"/>
      <c r="C91" s="12"/>
      <c r="D91" s="12"/>
      <c r="E91" s="12"/>
      <c r="F91" s="12"/>
      <c r="G91" s="12"/>
      <c r="H91" s="12"/>
      <c r="I91" s="12"/>
      <c r="J91" s="12"/>
      <c r="K91" s="12"/>
    </row>
    <row r="92" spans="1:11" x14ac:dyDescent="0.25">
      <c r="A92" s="12"/>
      <c r="B92" s="12"/>
      <c r="C92" s="12"/>
      <c r="D92" s="12"/>
      <c r="E92" s="12"/>
      <c r="F92" s="12"/>
      <c r="G92" s="12"/>
      <c r="H92" s="12"/>
      <c r="I92" s="12"/>
      <c r="J92" s="12"/>
      <c r="K92" s="12"/>
    </row>
  </sheetData>
  <sheetProtection algorithmName="SHA-512" hashValue="t0aACC20fK98IPXREl7cgsRyCeWrILBGOUGYR0Xd3DoSZS13wf47WlrFBDhhLQaaaFPp6GjiAuHyLBejHdXQrQ==" saltValue="t35ItM97zeFcDZXdqCsK/Q==" spinCount="100000" sheet="1" objects="1" scenarios="1"/>
  <mergeCells count="109">
    <mergeCell ref="A74:K74"/>
    <mergeCell ref="A75:K75"/>
    <mergeCell ref="A69:J69"/>
    <mergeCell ref="A70:C70"/>
    <mergeCell ref="D70:K70"/>
    <mergeCell ref="A72:K72"/>
    <mergeCell ref="A73:K73"/>
    <mergeCell ref="A68:G68"/>
    <mergeCell ref="H68:I68"/>
    <mergeCell ref="B55:H55"/>
    <mergeCell ref="B56:H56"/>
    <mergeCell ref="B57:H57"/>
    <mergeCell ref="B58:H58"/>
    <mergeCell ref="B59:H59"/>
    <mergeCell ref="B60:H60"/>
    <mergeCell ref="B61:H61"/>
    <mergeCell ref="B66:H66"/>
    <mergeCell ref="B62:H62"/>
    <mergeCell ref="B63:H63"/>
    <mergeCell ref="B64:H64"/>
    <mergeCell ref="B65:H65"/>
    <mergeCell ref="I19:K19"/>
    <mergeCell ref="A44:J44"/>
    <mergeCell ref="A23:D23"/>
    <mergeCell ref="F23:H23"/>
    <mergeCell ref="I23:K23"/>
    <mergeCell ref="A24:D24"/>
    <mergeCell ref="F24:H24"/>
    <mergeCell ref="I24:K24"/>
    <mergeCell ref="B36:H36"/>
    <mergeCell ref="B37:H37"/>
    <mergeCell ref="A27:H27"/>
    <mergeCell ref="I27:K27"/>
    <mergeCell ref="A31:I31"/>
    <mergeCell ref="B30:H30"/>
    <mergeCell ref="B32:H32"/>
    <mergeCell ref="B33:H33"/>
    <mergeCell ref="B34:H34"/>
    <mergeCell ref="B35:H35"/>
    <mergeCell ref="A28:H28"/>
    <mergeCell ref="I28:K28"/>
    <mergeCell ref="A1:K2"/>
    <mergeCell ref="A17:G17"/>
    <mergeCell ref="H17:K17"/>
    <mergeCell ref="A6:H6"/>
    <mergeCell ref="A7:H7"/>
    <mergeCell ref="A8:K8"/>
    <mergeCell ref="A9:I9"/>
    <mergeCell ref="A10:I10"/>
    <mergeCell ref="A13:K13"/>
    <mergeCell ref="A14:K14"/>
    <mergeCell ref="A15:K15"/>
    <mergeCell ref="A16:G16"/>
    <mergeCell ref="H16:K16"/>
    <mergeCell ref="J9:K9"/>
    <mergeCell ref="A3:K3"/>
    <mergeCell ref="A4:K4"/>
    <mergeCell ref="J10:K10"/>
    <mergeCell ref="A5:E5"/>
    <mergeCell ref="F5:H5"/>
    <mergeCell ref="I5:K5"/>
    <mergeCell ref="A84:K84"/>
    <mergeCell ref="A76:K76"/>
    <mergeCell ref="A82:K82"/>
    <mergeCell ref="A83:K83"/>
    <mergeCell ref="A71:K71"/>
    <mergeCell ref="A77:K77"/>
    <mergeCell ref="A29:K29"/>
    <mergeCell ref="A78:K78"/>
    <mergeCell ref="A79:K79"/>
    <mergeCell ref="A80:K80"/>
    <mergeCell ref="A81:K81"/>
    <mergeCell ref="A46:I46"/>
    <mergeCell ref="A45:G45"/>
    <mergeCell ref="H45:I45"/>
    <mergeCell ref="B43:H43"/>
    <mergeCell ref="B47:H47"/>
    <mergeCell ref="B48:H48"/>
    <mergeCell ref="B49:H49"/>
    <mergeCell ref="A67:J67"/>
    <mergeCell ref="B50:H50"/>
    <mergeCell ref="B51:H51"/>
    <mergeCell ref="B52:H52"/>
    <mergeCell ref="B53:H53"/>
    <mergeCell ref="B54:H54"/>
    <mergeCell ref="AF3:AH15"/>
    <mergeCell ref="A25:G25"/>
    <mergeCell ref="H25:K25"/>
    <mergeCell ref="A26:B26"/>
    <mergeCell ref="C26:K26"/>
    <mergeCell ref="A22:G22"/>
    <mergeCell ref="H22:I22"/>
    <mergeCell ref="J22:K22"/>
    <mergeCell ref="L10:M10"/>
    <mergeCell ref="A11:F11"/>
    <mergeCell ref="G11:K11"/>
    <mergeCell ref="G12:K12"/>
    <mergeCell ref="A12:F12"/>
    <mergeCell ref="A18:B18"/>
    <mergeCell ref="C18:E18"/>
    <mergeCell ref="F18:H18"/>
    <mergeCell ref="A20:K20"/>
    <mergeCell ref="A21:G21"/>
    <mergeCell ref="H21:I21"/>
    <mergeCell ref="J21:K21"/>
    <mergeCell ref="I18:K18"/>
    <mergeCell ref="A19:B19"/>
    <mergeCell ref="C19:E19"/>
    <mergeCell ref="F19:H19"/>
  </mergeCells>
  <dataValidations count="10">
    <dataValidation type="list" allowBlank="1" showInputMessage="1" showErrorMessage="1" sqref="H25:K25">
      <formula1>tipodonante</formula1>
    </dataValidation>
    <dataValidation type="list" allowBlank="1" showInputMessage="1" showErrorMessage="1" sqref="I27:K27">
      <formula1>tipodonativo</formula1>
    </dataValidation>
    <dataValidation type="list" allowBlank="1" showInputMessage="1" showErrorMessage="1" sqref="F5:H5">
      <formula1>clasificacion1</formula1>
    </dataValidation>
    <dataValidation type="list" allowBlank="1" showInputMessage="1" showErrorMessage="1" sqref="K7">
      <formula1>anios</formula1>
    </dataValidation>
    <dataValidation type="list" allowBlank="1" showInputMessage="1" showErrorMessage="1" sqref="I7">
      <formula1>dias</formula1>
    </dataValidation>
    <dataValidation type="list" allowBlank="1" showInputMessage="1" showErrorMessage="1" sqref="J7">
      <formula1>meses</formula1>
    </dataValidation>
    <dataValidation type="list" allowBlank="1" showInputMessage="1" showErrorMessage="1" sqref="I32:I43 I47:I66">
      <formula1>condiciones</formula1>
    </dataValidation>
    <dataValidation type="list" allowBlank="1" showInputMessage="1" showErrorMessage="1" sqref="H45:I45 H68:I68">
      <formula1>IVA</formula1>
    </dataValidation>
    <dataValidation type="list" allowBlank="1" showInputMessage="1" showErrorMessage="1" sqref="I28:K28">
      <formula1>sino</formula1>
    </dataValidation>
    <dataValidation type="list" allowBlank="1" showInputMessage="1" showErrorMessage="1" sqref="A7:H7">
      <formula1>INDIRECT(VLOOKUP(F5,U2:V9,2,0))</formula1>
    </dataValidation>
  </dataValidations>
  <pageMargins left="0.7" right="0.7" top="0.75" bottom="0.75" header="0.3" footer="0.3"/>
  <pageSetup scale="64" orientation="portrait" verticalDpi="4294967294" r:id="rId1"/>
  <rowBreaks count="1" manualBreakCount="1">
    <brk id="70" max="10" man="1"/>
  </rowBreaks>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0</xdr:col>
                <xdr:colOff>123825</xdr:colOff>
                <xdr:row>0</xdr:row>
                <xdr:rowOff>38100</xdr:rowOff>
              </from>
              <to>
                <xdr:col>1</xdr:col>
                <xdr:colOff>161925</xdr:colOff>
                <xdr:row>1</xdr:row>
                <xdr:rowOff>657225</xdr:rowOff>
              </to>
            </anchor>
          </objectPr>
        </oleObject>
      </mc:Choice>
      <mc:Fallback>
        <oleObject progId="Word.Picture.8" shapeId="1025"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V125"/>
  <sheetViews>
    <sheetView tabSelected="1" view="pageBreakPreview" zoomScale="118" zoomScaleSheetLayoutView="118" workbookViewId="0">
      <selection activeCell="A10" sqref="A10:K10"/>
    </sheetView>
  </sheetViews>
  <sheetFormatPr baseColWidth="10" defaultRowHeight="15" x14ac:dyDescent="0.25"/>
  <cols>
    <col min="1" max="7" width="8" customWidth="1"/>
    <col min="8" max="9" width="7.140625" customWidth="1"/>
    <col min="10" max="11" width="9.85546875" customWidth="1"/>
    <col min="13" max="21" width="11.42578125" hidden="1" customWidth="1"/>
    <col min="22" max="22" width="11.42578125" customWidth="1"/>
  </cols>
  <sheetData>
    <row r="1" spans="1:22" x14ac:dyDescent="0.25">
      <c r="A1" s="199" t="s">
        <v>440</v>
      </c>
      <c r="B1" s="199"/>
      <c r="C1" s="199"/>
      <c r="D1" s="199"/>
      <c r="E1" s="199"/>
      <c r="F1" s="199"/>
      <c r="G1" s="199"/>
      <c r="H1" s="199"/>
      <c r="I1" s="199"/>
      <c r="J1" s="199"/>
      <c r="K1" s="199"/>
      <c r="N1" t="s">
        <v>220</v>
      </c>
      <c r="O1" t="s">
        <v>129</v>
      </c>
      <c r="P1" t="s">
        <v>221</v>
      </c>
      <c r="Q1" t="s">
        <v>222</v>
      </c>
      <c r="R1" t="s">
        <v>140</v>
      </c>
      <c r="S1" t="s">
        <v>223</v>
      </c>
      <c r="T1" t="s">
        <v>224</v>
      </c>
      <c r="U1" t="s">
        <v>225</v>
      </c>
    </row>
    <row r="2" spans="1:22" ht="47.25" customHeight="1" x14ac:dyDescent="0.25">
      <c r="A2" s="199"/>
      <c r="B2" s="199"/>
      <c r="C2" s="199"/>
      <c r="D2" s="199"/>
      <c r="E2" s="199"/>
      <c r="F2" s="199"/>
      <c r="G2" s="199"/>
      <c r="H2" s="199"/>
      <c r="I2" s="199"/>
      <c r="J2" s="199"/>
      <c r="K2" s="199"/>
      <c r="L2" s="1"/>
      <c r="N2" t="s">
        <v>20</v>
      </c>
      <c r="O2" t="s">
        <v>226</v>
      </c>
      <c r="P2" t="s">
        <v>227</v>
      </c>
      <c r="Q2" t="s">
        <v>228</v>
      </c>
      <c r="R2" t="s">
        <v>229</v>
      </c>
      <c r="S2" s="28" t="s">
        <v>230</v>
      </c>
      <c r="T2" t="s">
        <v>231</v>
      </c>
      <c r="U2" t="s">
        <v>232</v>
      </c>
    </row>
    <row r="3" spans="1:22" ht="15.75" thickBot="1" x14ac:dyDescent="0.3">
      <c r="A3" s="200" t="s">
        <v>26</v>
      </c>
      <c r="B3" s="200"/>
      <c r="C3" s="200"/>
      <c r="D3" s="200"/>
      <c r="E3" s="200"/>
      <c r="F3" s="200"/>
      <c r="G3" s="200"/>
      <c r="H3" s="200"/>
      <c r="I3" s="200"/>
      <c r="J3" s="200"/>
      <c r="K3" s="200"/>
      <c r="N3" t="s">
        <v>32</v>
      </c>
      <c r="O3" t="s">
        <v>226</v>
      </c>
      <c r="P3" t="s">
        <v>227</v>
      </c>
      <c r="Q3" t="s">
        <v>228</v>
      </c>
      <c r="R3" t="s">
        <v>229</v>
      </c>
      <c r="S3" s="28" t="s">
        <v>230</v>
      </c>
      <c r="T3" t="s">
        <v>231</v>
      </c>
      <c r="U3" t="s">
        <v>232</v>
      </c>
    </row>
    <row r="4" spans="1:22" ht="15.75" thickBot="1" x14ac:dyDescent="0.3">
      <c r="A4" s="158" t="str">
        <f>CONCATENATE("FORMATO ÚNICO PARA REGISTRO Y CONTROL DE DONATIVOS ",I34)</f>
        <v>FORMATO ÚNICO PARA REGISTRO Y CONTROL DE DONATIVOS ESPECIE</v>
      </c>
      <c r="B4" s="159"/>
      <c r="C4" s="159"/>
      <c r="D4" s="159"/>
      <c r="E4" s="143"/>
      <c r="F4" s="143"/>
      <c r="G4" s="143"/>
      <c r="H4" s="143"/>
      <c r="I4" s="143"/>
      <c r="J4" s="143"/>
      <c r="K4" s="144"/>
      <c r="N4" t="s">
        <v>41</v>
      </c>
      <c r="O4" t="s">
        <v>226</v>
      </c>
      <c r="P4" t="s">
        <v>227</v>
      </c>
      <c r="Q4" t="s">
        <v>228</v>
      </c>
      <c r="R4" t="s">
        <v>229</v>
      </c>
      <c r="S4" s="28" t="s">
        <v>230</v>
      </c>
      <c r="T4" t="s">
        <v>231</v>
      </c>
      <c r="U4" t="s">
        <v>232</v>
      </c>
    </row>
    <row r="5" spans="1:22" ht="15.75" thickBot="1" x14ac:dyDescent="0.3">
      <c r="A5" s="204" t="s">
        <v>56</v>
      </c>
      <c r="B5" s="205"/>
      <c r="C5" s="205"/>
      <c r="D5" s="205"/>
      <c r="E5" s="205"/>
      <c r="F5" s="205"/>
      <c r="G5" s="205"/>
      <c r="H5" s="206"/>
      <c r="I5" s="201" t="s">
        <v>48</v>
      </c>
      <c r="J5" s="202"/>
      <c r="K5" s="203"/>
      <c r="N5" t="s">
        <v>51</v>
      </c>
      <c r="O5" t="s">
        <v>226</v>
      </c>
      <c r="P5" t="s">
        <v>227</v>
      </c>
      <c r="Q5" t="s">
        <v>228</v>
      </c>
      <c r="R5" t="s">
        <v>229</v>
      </c>
      <c r="S5" s="28" t="s">
        <v>230</v>
      </c>
      <c r="T5" t="s">
        <v>231</v>
      </c>
      <c r="U5" t="s">
        <v>232</v>
      </c>
    </row>
    <row r="6" spans="1:22" ht="15.75" thickBot="1" x14ac:dyDescent="0.3">
      <c r="A6" s="207"/>
      <c r="B6" s="208"/>
      <c r="C6" s="208"/>
      <c r="D6" s="208"/>
      <c r="E6" s="208"/>
      <c r="F6" s="208"/>
      <c r="G6" s="208"/>
      <c r="H6" s="209"/>
      <c r="I6" s="42" t="s">
        <v>57</v>
      </c>
      <c r="J6" s="43" t="s">
        <v>58</v>
      </c>
      <c r="K6" s="44" t="s">
        <v>59</v>
      </c>
      <c r="N6" t="s">
        <v>64</v>
      </c>
      <c r="O6" t="s">
        <v>226</v>
      </c>
      <c r="P6" t="s">
        <v>227</v>
      </c>
      <c r="Q6" t="s">
        <v>228</v>
      </c>
      <c r="R6" t="s">
        <v>229</v>
      </c>
      <c r="S6" s="28" t="s">
        <v>230</v>
      </c>
      <c r="T6" t="s">
        <v>231</v>
      </c>
      <c r="U6" t="s">
        <v>232</v>
      </c>
    </row>
    <row r="7" spans="1:22" ht="15.75" thickBot="1" x14ac:dyDescent="0.3">
      <c r="A7" s="195" t="str">
        <f>'D01-Captura'!A7:H7</f>
        <v>ESIME Zacatenco</v>
      </c>
      <c r="B7" s="196"/>
      <c r="C7" s="196"/>
      <c r="D7" s="196"/>
      <c r="E7" s="197"/>
      <c r="F7" s="197"/>
      <c r="G7" s="197"/>
      <c r="H7" s="198"/>
      <c r="I7" s="65">
        <f>'D01-Captura'!I7</f>
        <v>0</v>
      </c>
      <c r="J7" s="66">
        <f>'D01-Captura'!J7</f>
        <v>0</v>
      </c>
      <c r="K7" s="66">
        <f>'D01-Captura'!K7</f>
        <v>0</v>
      </c>
      <c r="N7" t="s">
        <v>72</v>
      </c>
      <c r="O7" t="s">
        <v>226</v>
      </c>
      <c r="P7" t="s">
        <v>227</v>
      </c>
      <c r="Q7" t="s">
        <v>228</v>
      </c>
      <c r="R7" t="s">
        <v>229</v>
      </c>
      <c r="S7" s="28" t="s">
        <v>230</v>
      </c>
      <c r="T7" t="s">
        <v>231</v>
      </c>
      <c r="U7" t="s">
        <v>232</v>
      </c>
    </row>
    <row r="8" spans="1:22" ht="15.75" thickBot="1" x14ac:dyDescent="0.3">
      <c r="A8" s="192" t="s">
        <v>467</v>
      </c>
      <c r="B8" s="193"/>
      <c r="C8" s="193"/>
      <c r="D8" s="193"/>
      <c r="E8" s="194"/>
      <c r="F8" s="194"/>
      <c r="G8" s="194"/>
      <c r="H8" s="194"/>
      <c r="I8" s="143"/>
      <c r="J8" s="143"/>
      <c r="K8" s="144"/>
      <c r="N8" t="s">
        <v>79</v>
      </c>
      <c r="O8" t="s">
        <v>226</v>
      </c>
      <c r="P8" t="s">
        <v>227</v>
      </c>
      <c r="Q8" t="s">
        <v>228</v>
      </c>
      <c r="R8" t="s">
        <v>229</v>
      </c>
      <c r="S8" s="28" t="s">
        <v>230</v>
      </c>
      <c r="T8" t="s">
        <v>231</v>
      </c>
      <c r="U8" t="s">
        <v>232</v>
      </c>
    </row>
    <row r="9" spans="1:22" ht="15.75" thickBot="1" x14ac:dyDescent="0.3">
      <c r="A9" s="153" t="s">
        <v>455</v>
      </c>
      <c r="B9" s="154"/>
      <c r="C9" s="154"/>
      <c r="D9" s="154"/>
      <c r="E9" s="154"/>
      <c r="F9" s="154"/>
      <c r="G9" s="154"/>
      <c r="H9" s="154"/>
      <c r="I9" s="154"/>
      <c r="J9" s="154"/>
      <c r="K9" s="175"/>
      <c r="N9" t="s">
        <v>86</v>
      </c>
      <c r="O9" t="s">
        <v>226</v>
      </c>
      <c r="P9" t="s">
        <v>227</v>
      </c>
      <c r="Q9" t="s">
        <v>228</v>
      </c>
      <c r="R9" t="s">
        <v>229</v>
      </c>
      <c r="S9" s="28" t="s">
        <v>230</v>
      </c>
      <c r="T9" t="s">
        <v>231</v>
      </c>
      <c r="U9" t="s">
        <v>232</v>
      </c>
    </row>
    <row r="10" spans="1:22" ht="15.75" thickBot="1" x14ac:dyDescent="0.3">
      <c r="A10" s="133">
        <f>'D01-Captura'!A10</f>
        <v>0</v>
      </c>
      <c r="B10" s="134"/>
      <c r="C10" s="134"/>
      <c r="D10" s="134"/>
      <c r="E10" s="134"/>
      <c r="F10" s="134"/>
      <c r="G10" s="134"/>
      <c r="H10" s="134"/>
      <c r="I10" s="134"/>
      <c r="J10" s="134"/>
      <c r="K10" s="135"/>
      <c r="N10" t="s">
        <v>93</v>
      </c>
      <c r="O10" t="s">
        <v>226</v>
      </c>
      <c r="P10" t="s">
        <v>227</v>
      </c>
      <c r="Q10" t="s">
        <v>228</v>
      </c>
      <c r="R10" t="s">
        <v>229</v>
      </c>
      <c r="S10" s="28" t="s">
        <v>230</v>
      </c>
      <c r="T10" t="s">
        <v>231</v>
      </c>
      <c r="U10" t="s">
        <v>232</v>
      </c>
    </row>
    <row r="11" spans="1:22" ht="15.75" thickBot="1" x14ac:dyDescent="0.3">
      <c r="A11" s="153" t="s">
        <v>456</v>
      </c>
      <c r="B11" s="154"/>
      <c r="C11" s="154"/>
      <c r="D11" s="154"/>
      <c r="E11" s="154"/>
      <c r="F11" s="154"/>
      <c r="G11" s="154"/>
      <c r="H11" s="154"/>
      <c r="I11" s="154"/>
      <c r="J11" s="154"/>
      <c r="K11" s="175"/>
      <c r="N11" t="s">
        <v>99</v>
      </c>
      <c r="O11" t="s">
        <v>226</v>
      </c>
      <c r="P11" t="s">
        <v>227</v>
      </c>
      <c r="Q11" t="s">
        <v>228</v>
      </c>
      <c r="R11" t="s">
        <v>229</v>
      </c>
      <c r="S11" s="28" t="s">
        <v>230</v>
      </c>
      <c r="T11" t="s">
        <v>231</v>
      </c>
      <c r="U11" t="s">
        <v>232</v>
      </c>
    </row>
    <row r="12" spans="1:22" ht="15.75" thickBot="1" x14ac:dyDescent="0.3">
      <c r="A12" s="195">
        <f>'D01-Captura'!A12</f>
        <v>0</v>
      </c>
      <c r="B12" s="196"/>
      <c r="C12" s="196"/>
      <c r="D12" s="196"/>
      <c r="E12" s="197"/>
      <c r="F12" s="197"/>
      <c r="G12" s="197"/>
      <c r="H12" s="197"/>
      <c r="I12" s="197"/>
      <c r="J12" s="197"/>
      <c r="K12" s="198"/>
      <c r="N12" t="s">
        <v>105</v>
      </c>
      <c r="O12" t="s">
        <v>226</v>
      </c>
      <c r="P12" t="s">
        <v>227</v>
      </c>
      <c r="Q12" t="s">
        <v>228</v>
      </c>
      <c r="R12" t="s">
        <v>229</v>
      </c>
      <c r="S12" s="28" t="s">
        <v>230</v>
      </c>
      <c r="T12" t="s">
        <v>231</v>
      </c>
      <c r="U12" t="s">
        <v>232</v>
      </c>
    </row>
    <row r="13" spans="1:22" ht="15.75" customHeight="1" thickBot="1" x14ac:dyDescent="0.3">
      <c r="A13" s="176" t="s">
        <v>270</v>
      </c>
      <c r="B13" s="177"/>
      <c r="C13" s="177"/>
      <c r="D13" s="181"/>
      <c r="E13" s="176" t="s">
        <v>269</v>
      </c>
      <c r="F13" s="181"/>
      <c r="G13" s="176" t="s">
        <v>112</v>
      </c>
      <c r="H13" s="177"/>
      <c r="I13" s="177"/>
      <c r="J13" s="177"/>
      <c r="K13" s="181"/>
      <c r="N13" t="s">
        <v>114</v>
      </c>
      <c r="O13" t="s">
        <v>226</v>
      </c>
      <c r="P13" t="s">
        <v>227</v>
      </c>
      <c r="Q13" t="s">
        <v>228</v>
      </c>
      <c r="R13" t="s">
        <v>229</v>
      </c>
      <c r="S13" s="28" t="s">
        <v>230</v>
      </c>
      <c r="T13" t="s">
        <v>231</v>
      </c>
      <c r="U13" t="s">
        <v>232</v>
      </c>
    </row>
    <row r="14" spans="1:22" ht="15.75" thickBot="1" x14ac:dyDescent="0.3">
      <c r="A14" s="133">
        <v>57296000</v>
      </c>
      <c r="B14" s="134"/>
      <c r="C14" s="134"/>
      <c r="D14" s="135"/>
      <c r="E14" s="190">
        <f>'D01-Captura'!J10</f>
        <v>0</v>
      </c>
      <c r="F14" s="191"/>
      <c r="G14" s="134">
        <f>'D01-Captura'!G12</f>
        <v>0</v>
      </c>
      <c r="H14" s="134"/>
      <c r="I14" s="134"/>
      <c r="J14" s="134"/>
      <c r="K14" s="135"/>
      <c r="N14" t="s">
        <v>119</v>
      </c>
      <c r="O14" t="s">
        <v>226</v>
      </c>
      <c r="P14" t="s">
        <v>227</v>
      </c>
      <c r="Q14" t="s">
        <v>228</v>
      </c>
      <c r="R14" t="s">
        <v>229</v>
      </c>
      <c r="S14" s="28" t="s">
        <v>230</v>
      </c>
      <c r="T14" t="s">
        <v>231</v>
      </c>
      <c r="U14" t="s">
        <v>232</v>
      </c>
    </row>
    <row r="15" spans="1:22" ht="15.75" thickBot="1" x14ac:dyDescent="0.3">
      <c r="A15" s="153" t="s">
        <v>124</v>
      </c>
      <c r="B15" s="154"/>
      <c r="C15" s="154"/>
      <c r="D15" s="154"/>
      <c r="E15" s="154"/>
      <c r="F15" s="154"/>
      <c r="G15" s="154"/>
      <c r="H15" s="154"/>
      <c r="I15" s="154"/>
      <c r="J15" s="154"/>
      <c r="K15" s="175"/>
      <c r="M15">
        <v>1</v>
      </c>
      <c r="N15" s="30" t="s">
        <v>21</v>
      </c>
      <c r="O15" s="30" t="s">
        <v>233</v>
      </c>
      <c r="P15" s="30">
        <v>1000</v>
      </c>
      <c r="Q15" s="30" t="s">
        <v>266</v>
      </c>
      <c r="R15" s="30" t="s">
        <v>234</v>
      </c>
      <c r="S15" s="31" t="s">
        <v>235</v>
      </c>
      <c r="T15" s="30" t="s">
        <v>231</v>
      </c>
      <c r="U15" s="30" t="s">
        <v>232</v>
      </c>
      <c r="V15" s="30"/>
    </row>
    <row r="16" spans="1:22" ht="15.75" thickBot="1" x14ac:dyDescent="0.3">
      <c r="A16" s="176" t="s">
        <v>129</v>
      </c>
      <c r="B16" s="177"/>
      <c r="C16" s="177"/>
      <c r="D16" s="177"/>
      <c r="E16" s="177"/>
      <c r="F16" s="177"/>
      <c r="G16" s="181"/>
      <c r="H16" s="153" t="s">
        <v>130</v>
      </c>
      <c r="I16" s="175"/>
      <c r="J16" s="153" t="s">
        <v>131</v>
      </c>
      <c r="K16" s="175"/>
      <c r="M16">
        <v>1</v>
      </c>
      <c r="N16" t="s">
        <v>33</v>
      </c>
      <c r="O16" t="s">
        <v>236</v>
      </c>
      <c r="P16">
        <v>133</v>
      </c>
      <c r="Q16" t="s">
        <v>266</v>
      </c>
      <c r="R16" t="s">
        <v>237</v>
      </c>
      <c r="S16" s="28" t="s">
        <v>238</v>
      </c>
      <c r="T16" t="s">
        <v>239</v>
      </c>
      <c r="U16" t="s">
        <v>232</v>
      </c>
    </row>
    <row r="17" spans="1:21" ht="15.75" thickBot="1" x14ac:dyDescent="0.3">
      <c r="A17" s="187" t="str">
        <f>VLOOKUP(A7,N1:U208,2,0)</f>
        <v>Av. Wilfrido Massieu</v>
      </c>
      <c r="B17" s="188"/>
      <c r="C17" s="188"/>
      <c r="D17" s="188"/>
      <c r="E17" s="188"/>
      <c r="F17" s="188"/>
      <c r="G17" s="189"/>
      <c r="H17" s="187" t="str">
        <f>VLOOKUP(A7,N1:U208,3,0)</f>
        <v>S/N</v>
      </c>
      <c r="I17" s="189"/>
      <c r="J17" s="187" t="str">
        <f>VLOOKUP(A7,N1:U208,4,0)</f>
        <v>Unidad "ALM" Edif. 1</v>
      </c>
      <c r="K17" s="189"/>
      <c r="M17">
        <v>1</v>
      </c>
      <c r="N17" t="s">
        <v>42</v>
      </c>
      <c r="O17" t="s">
        <v>282</v>
      </c>
      <c r="P17" t="s">
        <v>227</v>
      </c>
      <c r="Q17" t="s">
        <v>266</v>
      </c>
      <c r="R17" t="s">
        <v>283</v>
      </c>
      <c r="S17" s="28" t="s">
        <v>284</v>
      </c>
      <c r="T17" t="s">
        <v>285</v>
      </c>
      <c r="U17" t="s">
        <v>286</v>
      </c>
    </row>
    <row r="18" spans="1:21" ht="15.75" thickBot="1" x14ac:dyDescent="0.3">
      <c r="A18" s="176" t="s">
        <v>140</v>
      </c>
      <c r="B18" s="177"/>
      <c r="C18" s="177"/>
      <c r="D18" s="177"/>
      <c r="E18" s="42" t="s">
        <v>141</v>
      </c>
      <c r="F18" s="184" t="s">
        <v>142</v>
      </c>
      <c r="G18" s="185"/>
      <c r="H18" s="186"/>
      <c r="I18" s="176" t="s">
        <v>143</v>
      </c>
      <c r="J18" s="177"/>
      <c r="K18" s="181"/>
      <c r="M18">
        <v>1</v>
      </c>
      <c r="N18" t="s">
        <v>52</v>
      </c>
      <c r="O18" t="s">
        <v>240</v>
      </c>
      <c r="P18">
        <v>813</v>
      </c>
      <c r="Q18" t="s">
        <v>266</v>
      </c>
      <c r="R18" t="s">
        <v>241</v>
      </c>
      <c r="S18" s="28" t="s">
        <v>242</v>
      </c>
      <c r="T18" t="s">
        <v>243</v>
      </c>
      <c r="U18" t="s">
        <v>232</v>
      </c>
    </row>
    <row r="19" spans="1:21" ht="15.75" thickBot="1" x14ac:dyDescent="0.3">
      <c r="A19" s="187" t="str">
        <f>VLOOKUP(A7,N1:U208,5,0)</f>
        <v>Zacatenco</v>
      </c>
      <c r="B19" s="188"/>
      <c r="C19" s="188"/>
      <c r="D19" s="189"/>
      <c r="E19" s="67" t="str">
        <f>VLOOKUP(A7,N1:U208,6,0)</f>
        <v>07738</v>
      </c>
      <c r="F19" s="187" t="str">
        <f>VLOOKUP(A7,N1:U208,7,0)</f>
        <v>Gustavo A. Madero</v>
      </c>
      <c r="G19" s="188"/>
      <c r="H19" s="189"/>
      <c r="I19" s="187" t="str">
        <f>VLOOKUP(A7,N1:U208,8,0)</f>
        <v>Ciudad de México</v>
      </c>
      <c r="J19" s="188"/>
      <c r="K19" s="189"/>
      <c r="M19">
        <v>1</v>
      </c>
      <c r="N19" t="s">
        <v>65</v>
      </c>
      <c r="O19" t="s">
        <v>244</v>
      </c>
      <c r="P19">
        <v>3241</v>
      </c>
      <c r="Q19" t="s">
        <v>266</v>
      </c>
      <c r="R19" t="s">
        <v>245</v>
      </c>
      <c r="S19" s="28" t="s">
        <v>246</v>
      </c>
      <c r="T19" t="s">
        <v>247</v>
      </c>
      <c r="U19" t="s">
        <v>232</v>
      </c>
    </row>
    <row r="20" spans="1:21" ht="15.75" thickBot="1" x14ac:dyDescent="0.3">
      <c r="A20" s="192" t="s">
        <v>457</v>
      </c>
      <c r="B20" s="193"/>
      <c r="C20" s="193"/>
      <c r="D20" s="193"/>
      <c r="E20" s="194"/>
      <c r="F20" s="194"/>
      <c r="G20" s="194"/>
      <c r="H20" s="194"/>
      <c r="I20" s="143"/>
      <c r="J20" s="143"/>
      <c r="K20" s="144"/>
      <c r="M20">
        <v>1</v>
      </c>
      <c r="N20" t="s">
        <v>73</v>
      </c>
      <c r="O20" t="s">
        <v>248</v>
      </c>
      <c r="P20">
        <v>618</v>
      </c>
      <c r="Q20" t="s">
        <v>266</v>
      </c>
      <c r="R20" t="s">
        <v>249</v>
      </c>
      <c r="S20" s="28" t="s">
        <v>250</v>
      </c>
      <c r="T20" t="s">
        <v>251</v>
      </c>
      <c r="U20" t="s">
        <v>232</v>
      </c>
    </row>
    <row r="21" spans="1:21" ht="15.75" thickBot="1" x14ac:dyDescent="0.3">
      <c r="A21" s="153" t="s">
        <v>458</v>
      </c>
      <c r="B21" s="154"/>
      <c r="C21" s="154"/>
      <c r="D21" s="154"/>
      <c r="E21" s="154"/>
      <c r="F21" s="154"/>
      <c r="G21" s="154"/>
      <c r="H21" s="154"/>
      <c r="I21" s="154"/>
      <c r="J21" s="154"/>
      <c r="K21" s="175"/>
      <c r="M21">
        <v>1</v>
      </c>
      <c r="N21" t="s">
        <v>80</v>
      </c>
      <c r="O21" t="s">
        <v>252</v>
      </c>
      <c r="P21">
        <v>227</v>
      </c>
      <c r="Q21" t="s">
        <v>266</v>
      </c>
      <c r="R21" t="s">
        <v>253</v>
      </c>
      <c r="S21" s="28" t="s">
        <v>254</v>
      </c>
      <c r="T21" t="s">
        <v>239</v>
      </c>
      <c r="U21" t="s">
        <v>232</v>
      </c>
    </row>
    <row r="22" spans="1:21" ht="15.75" thickBot="1" x14ac:dyDescent="0.3">
      <c r="A22" s="195">
        <f>'D01-Captura'!A15:K15</f>
        <v>0</v>
      </c>
      <c r="B22" s="196"/>
      <c r="C22" s="196"/>
      <c r="D22" s="196"/>
      <c r="E22" s="197"/>
      <c r="F22" s="197"/>
      <c r="G22" s="197"/>
      <c r="H22" s="197"/>
      <c r="I22" s="197"/>
      <c r="J22" s="197"/>
      <c r="K22" s="198"/>
      <c r="M22">
        <v>1</v>
      </c>
      <c r="N22" t="s">
        <v>87</v>
      </c>
      <c r="O22" t="s">
        <v>287</v>
      </c>
      <c r="Q22" t="s">
        <v>266</v>
      </c>
      <c r="R22" t="s">
        <v>255</v>
      </c>
      <c r="S22" s="28" t="s">
        <v>256</v>
      </c>
      <c r="T22" t="s">
        <v>231</v>
      </c>
      <c r="U22" t="s">
        <v>232</v>
      </c>
    </row>
    <row r="23" spans="1:21" ht="15.75" thickBot="1" x14ac:dyDescent="0.3">
      <c r="A23" s="176" t="s">
        <v>459</v>
      </c>
      <c r="B23" s="177"/>
      <c r="C23" s="177"/>
      <c r="D23" s="177"/>
      <c r="E23" s="177"/>
      <c r="F23" s="177"/>
      <c r="G23" s="181"/>
      <c r="H23" s="176" t="s">
        <v>157</v>
      </c>
      <c r="I23" s="177"/>
      <c r="J23" s="177"/>
      <c r="K23" s="181"/>
      <c r="M23">
        <v>1</v>
      </c>
      <c r="N23" t="s">
        <v>94</v>
      </c>
      <c r="O23" t="s">
        <v>257</v>
      </c>
      <c r="P23">
        <v>217</v>
      </c>
      <c r="Q23" t="s">
        <v>266</v>
      </c>
      <c r="R23" t="s">
        <v>258</v>
      </c>
      <c r="S23" s="28" t="s">
        <v>259</v>
      </c>
      <c r="T23" t="s">
        <v>239</v>
      </c>
      <c r="U23" t="s">
        <v>232</v>
      </c>
    </row>
    <row r="24" spans="1:21" ht="15.75" thickBot="1" x14ac:dyDescent="0.3">
      <c r="A24" s="133">
        <f>'D01-Captura'!A17:G17</f>
        <v>0</v>
      </c>
      <c r="B24" s="134"/>
      <c r="C24" s="134"/>
      <c r="D24" s="134"/>
      <c r="E24" s="134"/>
      <c r="F24" s="134"/>
      <c r="G24" s="135"/>
      <c r="H24" s="133">
        <f>'D01-Captura'!H17:K17</f>
        <v>0</v>
      </c>
      <c r="I24" s="134"/>
      <c r="J24" s="134"/>
      <c r="K24" s="135"/>
      <c r="M24">
        <v>1</v>
      </c>
      <c r="N24" t="s">
        <v>100</v>
      </c>
      <c r="O24" t="s">
        <v>260</v>
      </c>
      <c r="P24" t="s">
        <v>227</v>
      </c>
      <c r="Q24" t="s">
        <v>266</v>
      </c>
      <c r="R24" t="s">
        <v>261</v>
      </c>
      <c r="S24" s="28" t="s">
        <v>262</v>
      </c>
      <c r="T24" t="s">
        <v>231</v>
      </c>
      <c r="U24" t="s">
        <v>232</v>
      </c>
    </row>
    <row r="25" spans="1:21" ht="15.75" thickBot="1" x14ac:dyDescent="0.3">
      <c r="A25" s="182" t="s">
        <v>160</v>
      </c>
      <c r="B25" s="183"/>
      <c r="C25" s="176" t="s">
        <v>110</v>
      </c>
      <c r="D25" s="177"/>
      <c r="E25" s="181"/>
      <c r="F25" s="176" t="s">
        <v>460</v>
      </c>
      <c r="G25" s="177"/>
      <c r="H25" s="181"/>
      <c r="I25" s="176" t="s">
        <v>112</v>
      </c>
      <c r="J25" s="177"/>
      <c r="K25" s="181"/>
      <c r="M25">
        <v>1</v>
      </c>
      <c r="N25" t="s">
        <v>106</v>
      </c>
      <c r="O25" t="s">
        <v>263</v>
      </c>
      <c r="P25" t="s">
        <v>227</v>
      </c>
      <c r="Q25" t="s">
        <v>266</v>
      </c>
      <c r="R25" t="s">
        <v>264</v>
      </c>
      <c r="S25" s="28" t="s">
        <v>265</v>
      </c>
      <c r="T25" t="s">
        <v>251</v>
      </c>
      <c r="U25" t="s">
        <v>232</v>
      </c>
    </row>
    <row r="26" spans="1:21" ht="15.75" thickBot="1" x14ac:dyDescent="0.3">
      <c r="A26" s="133">
        <f>'D01-Captura'!A19:B19</f>
        <v>0</v>
      </c>
      <c r="B26" s="135"/>
      <c r="C26" s="133">
        <f>'D01-Captura'!C19:E19</f>
        <v>0</v>
      </c>
      <c r="D26" s="134"/>
      <c r="E26" s="135"/>
      <c r="F26" s="133">
        <f>'D01-Captura'!F19:H19</f>
        <v>0</v>
      </c>
      <c r="G26" s="134"/>
      <c r="H26" s="135"/>
      <c r="I26" s="133">
        <f>'D01-Captura'!I19:K19</f>
        <v>0</v>
      </c>
      <c r="J26" s="134"/>
      <c r="K26" s="135"/>
      <c r="M26">
        <v>1</v>
      </c>
      <c r="N26" t="s">
        <v>115</v>
      </c>
      <c r="O26" t="s">
        <v>288</v>
      </c>
      <c r="P26">
        <v>41</v>
      </c>
      <c r="Q26" t="s">
        <v>266</v>
      </c>
      <c r="R26" t="s">
        <v>289</v>
      </c>
      <c r="S26" s="28" t="s">
        <v>290</v>
      </c>
      <c r="T26" t="s">
        <v>291</v>
      </c>
      <c r="U26" t="s">
        <v>232</v>
      </c>
    </row>
    <row r="27" spans="1:21" ht="15.75" thickBot="1" x14ac:dyDescent="0.3">
      <c r="A27" s="153" t="s">
        <v>163</v>
      </c>
      <c r="B27" s="154"/>
      <c r="C27" s="154"/>
      <c r="D27" s="154"/>
      <c r="E27" s="154"/>
      <c r="F27" s="154"/>
      <c r="G27" s="154"/>
      <c r="H27" s="154"/>
      <c r="I27" s="154"/>
      <c r="J27" s="154"/>
      <c r="K27" s="175"/>
      <c r="M27">
        <v>1</v>
      </c>
      <c r="N27" t="s">
        <v>120</v>
      </c>
      <c r="O27" t="s">
        <v>292</v>
      </c>
      <c r="P27">
        <v>1</v>
      </c>
      <c r="Q27" t="s">
        <v>266</v>
      </c>
      <c r="R27" t="s">
        <v>293</v>
      </c>
      <c r="S27" s="28" t="s">
        <v>294</v>
      </c>
      <c r="T27" t="s">
        <v>295</v>
      </c>
      <c r="U27" t="s">
        <v>232</v>
      </c>
    </row>
    <row r="28" spans="1:21" ht="15.75" thickBot="1" x14ac:dyDescent="0.3">
      <c r="A28" s="176" t="s">
        <v>129</v>
      </c>
      <c r="B28" s="177"/>
      <c r="C28" s="177"/>
      <c r="D28" s="177"/>
      <c r="E28" s="177"/>
      <c r="F28" s="177"/>
      <c r="G28" s="181"/>
      <c r="H28" s="153" t="s">
        <v>130</v>
      </c>
      <c r="I28" s="175"/>
      <c r="J28" s="153" t="s">
        <v>131</v>
      </c>
      <c r="K28" s="175"/>
      <c r="M28">
        <v>1</v>
      </c>
      <c r="N28" t="s">
        <v>125</v>
      </c>
      <c r="O28" t="s">
        <v>296</v>
      </c>
      <c r="P28">
        <v>196</v>
      </c>
      <c r="Q28" t="s">
        <v>266</v>
      </c>
      <c r="R28" t="s">
        <v>297</v>
      </c>
      <c r="S28" s="28" t="s">
        <v>298</v>
      </c>
      <c r="T28" t="s">
        <v>295</v>
      </c>
      <c r="U28" t="s">
        <v>232</v>
      </c>
    </row>
    <row r="29" spans="1:21" ht="15.75" thickBot="1" x14ac:dyDescent="0.3">
      <c r="A29" s="133">
        <f>'D01-Captura'!A22:G22</f>
        <v>0</v>
      </c>
      <c r="B29" s="134"/>
      <c r="C29" s="134"/>
      <c r="D29" s="134"/>
      <c r="E29" s="134"/>
      <c r="F29" s="134"/>
      <c r="G29" s="135"/>
      <c r="H29" s="133">
        <f>'D01-Captura'!H22:I22</f>
        <v>0</v>
      </c>
      <c r="I29" s="135"/>
      <c r="J29" s="133">
        <f>'D01-Captura'!J22:K22</f>
        <v>0</v>
      </c>
      <c r="K29" s="135"/>
      <c r="M29">
        <v>1</v>
      </c>
      <c r="N29" t="s">
        <v>132</v>
      </c>
      <c r="O29" t="s">
        <v>299</v>
      </c>
      <c r="P29">
        <v>1620</v>
      </c>
      <c r="Q29" t="s">
        <v>266</v>
      </c>
      <c r="R29" t="s">
        <v>300</v>
      </c>
      <c r="S29" s="28" t="s">
        <v>301</v>
      </c>
      <c r="T29" t="s">
        <v>302</v>
      </c>
      <c r="U29" t="s">
        <v>232</v>
      </c>
    </row>
    <row r="30" spans="1:21" ht="15.75" thickBot="1" x14ac:dyDescent="0.3">
      <c r="A30" s="176" t="s">
        <v>140</v>
      </c>
      <c r="B30" s="177"/>
      <c r="C30" s="177"/>
      <c r="D30" s="177"/>
      <c r="E30" s="42" t="s">
        <v>141</v>
      </c>
      <c r="F30" s="178" t="s">
        <v>142</v>
      </c>
      <c r="G30" s="179"/>
      <c r="H30" s="180"/>
      <c r="I30" s="176" t="s">
        <v>225</v>
      </c>
      <c r="J30" s="177"/>
      <c r="K30" s="181"/>
      <c r="M30">
        <v>1</v>
      </c>
      <c r="N30" t="s">
        <v>136</v>
      </c>
      <c r="O30" t="s">
        <v>303</v>
      </c>
      <c r="P30" t="s">
        <v>227</v>
      </c>
      <c r="Q30" t="s">
        <v>266</v>
      </c>
      <c r="R30" t="s">
        <v>304</v>
      </c>
      <c r="S30" s="28" t="s">
        <v>305</v>
      </c>
      <c r="T30" t="s">
        <v>306</v>
      </c>
      <c r="U30" t="s">
        <v>232</v>
      </c>
    </row>
    <row r="31" spans="1:21" ht="15.75" thickBot="1" x14ac:dyDescent="0.3">
      <c r="A31" s="133">
        <f>'D01-Captura'!A24:D24</f>
        <v>0</v>
      </c>
      <c r="B31" s="134"/>
      <c r="C31" s="134"/>
      <c r="D31" s="135"/>
      <c r="E31" s="68">
        <f>'D01-Captura'!E24</f>
        <v>0</v>
      </c>
      <c r="F31" s="133">
        <f>'D01-Captura'!F24:H24</f>
        <v>0</v>
      </c>
      <c r="G31" s="134"/>
      <c r="H31" s="135"/>
      <c r="I31" s="133">
        <f>'D01-Captura'!I24:K24</f>
        <v>0</v>
      </c>
      <c r="J31" s="134"/>
      <c r="K31" s="135"/>
      <c r="M31">
        <v>1</v>
      </c>
      <c r="N31" t="s">
        <v>144</v>
      </c>
      <c r="Q31" t="s">
        <v>266</v>
      </c>
    </row>
    <row r="32" spans="1:21" ht="15.75" thickBot="1" x14ac:dyDescent="0.3">
      <c r="A32" s="158" t="s">
        <v>212</v>
      </c>
      <c r="B32" s="159"/>
      <c r="C32" s="159"/>
      <c r="D32" s="159"/>
      <c r="E32" s="159"/>
      <c r="F32" s="159"/>
      <c r="G32" s="159"/>
      <c r="H32" s="134">
        <f>'D01-Captura'!H25:K25</f>
        <v>0</v>
      </c>
      <c r="I32" s="134"/>
      <c r="J32" s="134"/>
      <c r="K32" s="135"/>
      <c r="L32" s="5"/>
      <c r="M32">
        <v>1</v>
      </c>
      <c r="N32" t="s">
        <v>148</v>
      </c>
      <c r="O32" t="s">
        <v>307</v>
      </c>
      <c r="P32">
        <v>3542</v>
      </c>
      <c r="Q32" t="s">
        <v>266</v>
      </c>
      <c r="R32" t="s">
        <v>308</v>
      </c>
      <c r="T32" t="s">
        <v>309</v>
      </c>
      <c r="U32" t="s">
        <v>310</v>
      </c>
    </row>
    <row r="33" spans="1:21" ht="15.75" thickBot="1" x14ac:dyDescent="0.3">
      <c r="A33" s="153" t="s">
        <v>164</v>
      </c>
      <c r="B33" s="175"/>
      <c r="C33" s="133" t="str">
        <f>IF('D01-Captura'!C26&lt;&gt;"",'D01-Captura'!C26,"")</f>
        <v/>
      </c>
      <c r="D33" s="134"/>
      <c r="E33" s="134"/>
      <c r="F33" s="134"/>
      <c r="G33" s="134"/>
      <c r="H33" s="134"/>
      <c r="I33" s="134"/>
      <c r="J33" s="134"/>
      <c r="K33" s="135"/>
      <c r="M33">
        <v>1</v>
      </c>
      <c r="N33" t="s">
        <v>151</v>
      </c>
      <c r="O33" t="s">
        <v>311</v>
      </c>
      <c r="P33" t="s">
        <v>227</v>
      </c>
      <c r="Q33" t="s">
        <v>266</v>
      </c>
      <c r="R33" t="s">
        <v>312</v>
      </c>
      <c r="S33" s="28" t="s">
        <v>313</v>
      </c>
      <c r="T33" t="s">
        <v>314</v>
      </c>
      <c r="U33" t="s">
        <v>314</v>
      </c>
    </row>
    <row r="34" spans="1:21" ht="15.75" thickBot="1" x14ac:dyDescent="0.3">
      <c r="A34" s="158" t="s">
        <v>267</v>
      </c>
      <c r="B34" s="159"/>
      <c r="C34" s="159"/>
      <c r="D34" s="159"/>
      <c r="E34" s="159"/>
      <c r="F34" s="159"/>
      <c r="G34" s="159"/>
      <c r="H34" s="159"/>
      <c r="I34" s="133" t="str">
        <f>'D01-Captura'!I27:K27</f>
        <v>ESPECIE</v>
      </c>
      <c r="J34" s="134"/>
      <c r="K34" s="135"/>
      <c r="M34">
        <v>1</v>
      </c>
      <c r="N34" t="s">
        <v>22</v>
      </c>
      <c r="O34" t="s">
        <v>315</v>
      </c>
      <c r="P34" t="s">
        <v>227</v>
      </c>
      <c r="Q34" t="s">
        <v>316</v>
      </c>
      <c r="R34" t="s">
        <v>229</v>
      </c>
      <c r="S34" s="28" t="s">
        <v>230</v>
      </c>
      <c r="T34" t="s">
        <v>231</v>
      </c>
      <c r="U34" t="s">
        <v>232</v>
      </c>
    </row>
    <row r="35" spans="1:21" ht="12.75" customHeight="1" thickBot="1" x14ac:dyDescent="0.3">
      <c r="A35" s="158" t="s">
        <v>498</v>
      </c>
      <c r="B35" s="159"/>
      <c r="C35" s="159"/>
      <c r="D35" s="159"/>
      <c r="E35" s="159"/>
      <c r="F35" s="159"/>
      <c r="G35" s="159"/>
      <c r="H35" s="159"/>
      <c r="I35" s="124" t="str">
        <f>'D01-Captura'!I28</f>
        <v>No</v>
      </c>
      <c r="J35" s="125"/>
      <c r="K35" s="126"/>
      <c r="M35">
        <v>1</v>
      </c>
      <c r="N35" t="s">
        <v>34</v>
      </c>
      <c r="O35" t="s">
        <v>317</v>
      </c>
      <c r="P35">
        <v>1000</v>
      </c>
      <c r="R35" t="s">
        <v>318</v>
      </c>
      <c r="S35" s="28" t="s">
        <v>319</v>
      </c>
      <c r="T35" t="s">
        <v>302</v>
      </c>
      <c r="U35" t="s">
        <v>232</v>
      </c>
    </row>
    <row r="36" spans="1:21" ht="15.75" thickBot="1" x14ac:dyDescent="0.3">
      <c r="A36" s="168" t="s">
        <v>166</v>
      </c>
      <c r="B36" s="169"/>
      <c r="C36" s="169"/>
      <c r="D36" s="169"/>
      <c r="E36" s="170"/>
      <c r="F36" s="170"/>
      <c r="G36" s="170"/>
      <c r="H36" s="170"/>
      <c r="I36" s="170"/>
      <c r="J36" s="170"/>
      <c r="K36" s="171"/>
      <c r="M36">
        <v>1</v>
      </c>
      <c r="N36" t="s">
        <v>43</v>
      </c>
      <c r="O36" t="s">
        <v>248</v>
      </c>
      <c r="P36">
        <v>682</v>
      </c>
      <c r="Q36" t="s">
        <v>266</v>
      </c>
      <c r="R36" t="s">
        <v>320</v>
      </c>
      <c r="S36" s="28" t="s">
        <v>321</v>
      </c>
      <c r="T36" t="s">
        <v>251</v>
      </c>
      <c r="U36" t="s">
        <v>232</v>
      </c>
    </row>
    <row r="37" spans="1:21" ht="24.75" thickBot="1" x14ac:dyDescent="0.3">
      <c r="A37" s="45" t="s">
        <v>167</v>
      </c>
      <c r="B37" s="172" t="s">
        <v>474</v>
      </c>
      <c r="C37" s="173"/>
      <c r="D37" s="173"/>
      <c r="E37" s="173"/>
      <c r="F37" s="173"/>
      <c r="G37" s="173"/>
      <c r="H37" s="173"/>
      <c r="I37" s="174"/>
      <c r="J37" s="46" t="s">
        <v>476</v>
      </c>
      <c r="K37" s="47" t="s">
        <v>169</v>
      </c>
      <c r="L37" s="5"/>
      <c r="M37">
        <v>1</v>
      </c>
      <c r="N37" t="s">
        <v>53</v>
      </c>
      <c r="O37" t="s">
        <v>322</v>
      </c>
      <c r="P37">
        <v>600</v>
      </c>
      <c r="Q37" t="s">
        <v>266</v>
      </c>
      <c r="R37" t="s">
        <v>323</v>
      </c>
      <c r="S37" s="28" t="s">
        <v>324</v>
      </c>
      <c r="T37" t="s">
        <v>231</v>
      </c>
      <c r="U37" t="s">
        <v>232</v>
      </c>
    </row>
    <row r="38" spans="1:21" ht="24.95" customHeight="1" thickBot="1" x14ac:dyDescent="0.3">
      <c r="A38" s="158" t="s">
        <v>170</v>
      </c>
      <c r="B38" s="159"/>
      <c r="C38" s="159"/>
      <c r="D38" s="159"/>
      <c r="E38" s="159"/>
      <c r="F38" s="159"/>
      <c r="G38" s="159"/>
      <c r="H38" s="159"/>
      <c r="I38" s="159"/>
      <c r="J38" s="48"/>
      <c r="K38" s="48"/>
      <c r="M38">
        <v>1</v>
      </c>
      <c r="N38" t="s">
        <v>66</v>
      </c>
      <c r="O38" t="s">
        <v>325</v>
      </c>
      <c r="P38" t="s">
        <v>227</v>
      </c>
      <c r="Q38" t="s">
        <v>326</v>
      </c>
      <c r="R38" t="s">
        <v>229</v>
      </c>
      <c r="S38" s="28" t="s">
        <v>230</v>
      </c>
      <c r="T38" t="s">
        <v>231</v>
      </c>
      <c r="U38" t="s">
        <v>232</v>
      </c>
    </row>
    <row r="39" spans="1:21" ht="24.95" customHeight="1" thickBot="1" x14ac:dyDescent="0.3">
      <c r="A39" s="72" t="str">
        <f>IF('D01-Captura'!A32&gt;0,'D01-Captura'!A32,"NA")</f>
        <v>NA</v>
      </c>
      <c r="B39" s="165" t="str">
        <f>IF('D01-Captura'!A32&gt;0,'D01-Captura'!B32&amp;"("&amp;'D01-Captura'!I32&amp;")","NA")</f>
        <v>NA</v>
      </c>
      <c r="C39" s="166"/>
      <c r="D39" s="166"/>
      <c r="E39" s="166"/>
      <c r="F39" s="166"/>
      <c r="G39" s="166"/>
      <c r="H39" s="166"/>
      <c r="I39" s="167"/>
      <c r="J39" s="49">
        <f>'D01-Captura'!J32</f>
        <v>0</v>
      </c>
      <c r="K39" s="49">
        <f>IF(A39&lt;&gt;"NA",J39*A39,0)</f>
        <v>0</v>
      </c>
      <c r="M39">
        <v>1</v>
      </c>
      <c r="N39" t="s">
        <v>74</v>
      </c>
      <c r="O39" t="s">
        <v>327</v>
      </c>
      <c r="P39">
        <v>28</v>
      </c>
      <c r="R39" t="s">
        <v>328</v>
      </c>
      <c r="S39" s="28" t="s">
        <v>329</v>
      </c>
      <c r="T39" t="s">
        <v>330</v>
      </c>
      <c r="U39" t="s">
        <v>286</v>
      </c>
    </row>
    <row r="40" spans="1:21" ht="24.95" customHeight="1" thickBot="1" x14ac:dyDescent="0.3">
      <c r="A40" s="72" t="str">
        <f>IF('D01-Captura'!A33&gt;0,'D01-Captura'!A33,"NA")</f>
        <v>NA</v>
      </c>
      <c r="B40" s="165" t="str">
        <f>IF('D01-Captura'!A33&gt;0,'D01-Captura'!B33&amp;"("&amp;'D01-Captura'!I33&amp;")","NA")</f>
        <v>NA</v>
      </c>
      <c r="C40" s="166"/>
      <c r="D40" s="166"/>
      <c r="E40" s="166"/>
      <c r="F40" s="166"/>
      <c r="G40" s="166"/>
      <c r="H40" s="166"/>
      <c r="I40" s="167"/>
      <c r="J40" s="49">
        <f>'D01-Captura'!J33</f>
        <v>0</v>
      </c>
      <c r="K40" s="49">
        <f t="shared" ref="K40:K50" si="0">IF(A40&lt;&gt;"NA",J40*A40,0)</f>
        <v>0</v>
      </c>
      <c r="M40">
        <v>1</v>
      </c>
      <c r="N40" t="s">
        <v>81</v>
      </c>
      <c r="O40" t="s">
        <v>322</v>
      </c>
      <c r="P40">
        <v>600</v>
      </c>
      <c r="Q40" t="s">
        <v>266</v>
      </c>
      <c r="R40" t="s">
        <v>323</v>
      </c>
      <c r="S40" s="28" t="s">
        <v>324</v>
      </c>
      <c r="T40" t="s">
        <v>231</v>
      </c>
      <c r="U40" t="s">
        <v>232</v>
      </c>
    </row>
    <row r="41" spans="1:21" ht="24.95" customHeight="1" thickBot="1" x14ac:dyDescent="0.3">
      <c r="A41" s="72" t="str">
        <f>IF('D01-Captura'!A34&gt;0,'D01-Captura'!A34,"NA")</f>
        <v>NA</v>
      </c>
      <c r="B41" s="165" t="str">
        <f>IF('D01-Captura'!A34&gt;0,'D01-Captura'!B34&amp;"("&amp;'D01-Captura'!I34&amp;")","NA")</f>
        <v>NA</v>
      </c>
      <c r="C41" s="166"/>
      <c r="D41" s="166"/>
      <c r="E41" s="166"/>
      <c r="F41" s="166"/>
      <c r="G41" s="166"/>
      <c r="H41" s="166"/>
      <c r="I41" s="167"/>
      <c r="J41" s="49">
        <f>'D01-Captura'!J34</f>
        <v>0</v>
      </c>
      <c r="K41" s="49">
        <f t="shared" si="0"/>
        <v>0</v>
      </c>
      <c r="M41">
        <v>1</v>
      </c>
      <c r="N41" t="s">
        <v>88</v>
      </c>
      <c r="O41" t="s">
        <v>331</v>
      </c>
      <c r="P41" t="s">
        <v>227</v>
      </c>
      <c r="Q41" t="s">
        <v>332</v>
      </c>
      <c r="R41" t="s">
        <v>229</v>
      </c>
      <c r="S41" s="28" t="s">
        <v>230</v>
      </c>
      <c r="T41" t="s">
        <v>231</v>
      </c>
      <c r="U41" t="s">
        <v>232</v>
      </c>
    </row>
    <row r="42" spans="1:21" ht="24.95" customHeight="1" thickBot="1" x14ac:dyDescent="0.3">
      <c r="A42" s="72" t="str">
        <f>IF('D01-Captura'!A35&gt;0,'D01-Captura'!A35,"NA")</f>
        <v>NA</v>
      </c>
      <c r="B42" s="165" t="str">
        <f>IF('D01-Captura'!A35&gt;0,'D01-Captura'!B35&amp;"("&amp;'D01-Captura'!I35&amp;")","NA")</f>
        <v>NA</v>
      </c>
      <c r="C42" s="166"/>
      <c r="D42" s="166"/>
      <c r="E42" s="166"/>
      <c r="F42" s="166"/>
      <c r="G42" s="166"/>
      <c r="H42" s="166"/>
      <c r="I42" s="167"/>
      <c r="J42" s="49">
        <f>'D01-Captura'!J35</f>
        <v>0</v>
      </c>
      <c r="K42" s="49">
        <f t="shared" si="0"/>
        <v>0</v>
      </c>
      <c r="M42">
        <v>1</v>
      </c>
      <c r="N42" t="s">
        <v>95</v>
      </c>
      <c r="O42" t="s">
        <v>331</v>
      </c>
      <c r="P42" t="s">
        <v>227</v>
      </c>
      <c r="Q42" t="s">
        <v>333</v>
      </c>
      <c r="R42" t="s">
        <v>229</v>
      </c>
      <c r="S42" s="28" t="s">
        <v>230</v>
      </c>
      <c r="T42" t="s">
        <v>231</v>
      </c>
      <c r="U42" t="s">
        <v>232</v>
      </c>
    </row>
    <row r="43" spans="1:21" ht="24.95" customHeight="1" thickBot="1" x14ac:dyDescent="0.3">
      <c r="A43" s="72" t="str">
        <f>IF('D01-Captura'!A36&gt;0,'D01-Captura'!A36,"NA")</f>
        <v>NA</v>
      </c>
      <c r="B43" s="165" t="str">
        <f>IF('D01-Captura'!A36&gt;0,'D01-Captura'!B36&amp;"("&amp;'D01-Captura'!I36&amp;")","NA")</f>
        <v>NA</v>
      </c>
      <c r="C43" s="166"/>
      <c r="D43" s="166"/>
      <c r="E43" s="166"/>
      <c r="F43" s="166"/>
      <c r="G43" s="166"/>
      <c r="H43" s="166"/>
      <c r="I43" s="167"/>
      <c r="J43" s="49">
        <f>'D01-Captura'!J36</f>
        <v>0</v>
      </c>
      <c r="K43" s="49">
        <f t="shared" si="0"/>
        <v>0</v>
      </c>
      <c r="M43">
        <v>1</v>
      </c>
      <c r="N43" t="s">
        <v>101</v>
      </c>
      <c r="O43" t="s">
        <v>331</v>
      </c>
      <c r="P43" t="s">
        <v>227</v>
      </c>
      <c r="Q43" t="s">
        <v>334</v>
      </c>
      <c r="R43" t="s">
        <v>229</v>
      </c>
      <c r="S43" s="28" t="s">
        <v>230</v>
      </c>
      <c r="T43" t="s">
        <v>231</v>
      </c>
      <c r="U43" t="s">
        <v>232</v>
      </c>
    </row>
    <row r="44" spans="1:21" ht="24.95" customHeight="1" thickBot="1" x14ac:dyDescent="0.3">
      <c r="A44" s="72" t="str">
        <f>IF('D01-Captura'!A37&gt;0,'D01-Captura'!A37,"NA")</f>
        <v>NA</v>
      </c>
      <c r="B44" s="165" t="str">
        <f>IF('D01-Captura'!A37&gt;0,'D01-Captura'!B37&amp;"("&amp;'D01-Captura'!I37&amp;")","NA")</f>
        <v>NA</v>
      </c>
      <c r="C44" s="166"/>
      <c r="D44" s="166"/>
      <c r="E44" s="166"/>
      <c r="F44" s="166"/>
      <c r="G44" s="166"/>
      <c r="H44" s="166"/>
      <c r="I44" s="167"/>
      <c r="J44" s="49">
        <f>'D01-Captura'!J37</f>
        <v>0</v>
      </c>
      <c r="K44" s="49">
        <f t="shared" si="0"/>
        <v>0</v>
      </c>
      <c r="M44">
        <v>1</v>
      </c>
      <c r="N44" t="s">
        <v>107</v>
      </c>
      <c r="O44" t="s">
        <v>335</v>
      </c>
      <c r="P44" t="s">
        <v>227</v>
      </c>
      <c r="Q44" t="s">
        <v>228</v>
      </c>
      <c r="R44" t="s">
        <v>229</v>
      </c>
      <c r="S44" s="28" t="s">
        <v>230</v>
      </c>
      <c r="T44" t="s">
        <v>231</v>
      </c>
      <c r="U44" t="s">
        <v>232</v>
      </c>
    </row>
    <row r="45" spans="1:21" ht="24.95" customHeight="1" thickBot="1" x14ac:dyDescent="0.3">
      <c r="A45" s="72" t="str">
        <f>IF('D01-Captura'!A38&gt;0,'D01-Captura'!A38,"NA")</f>
        <v>NA</v>
      </c>
      <c r="B45" s="165" t="str">
        <f>IF('D01-Captura'!A38&gt;0,'D01-Captura'!B38&amp;"("&amp;'D01-Captura'!I38&amp;")","NA")</f>
        <v>NA</v>
      </c>
      <c r="C45" s="166"/>
      <c r="D45" s="166"/>
      <c r="E45" s="166"/>
      <c r="F45" s="166"/>
      <c r="G45" s="166"/>
      <c r="H45" s="166"/>
      <c r="I45" s="167"/>
      <c r="J45" s="49">
        <f>'D01-Captura'!J38</f>
        <v>0</v>
      </c>
      <c r="K45" s="49">
        <f t="shared" si="0"/>
        <v>0</v>
      </c>
      <c r="N45" t="s">
        <v>116</v>
      </c>
      <c r="O45" t="s">
        <v>336</v>
      </c>
      <c r="P45">
        <v>950</v>
      </c>
      <c r="R45" t="s">
        <v>337</v>
      </c>
      <c r="S45" s="28" t="s">
        <v>339</v>
      </c>
      <c r="T45" t="s">
        <v>338</v>
      </c>
      <c r="U45" t="s">
        <v>232</v>
      </c>
    </row>
    <row r="46" spans="1:21" ht="24.95" customHeight="1" thickBot="1" x14ac:dyDescent="0.3">
      <c r="A46" s="72" t="str">
        <f>IF('D01-Captura'!A39&gt;0,'D01-Captura'!A39,"NA")</f>
        <v>NA</v>
      </c>
      <c r="B46" s="165" t="str">
        <f>IF('D01-Captura'!A39&gt;0,'D01-Captura'!B39&amp;"("&amp;'D01-Captura'!I39&amp;")","NA")</f>
        <v>NA</v>
      </c>
      <c r="C46" s="166"/>
      <c r="D46" s="166"/>
      <c r="E46" s="166"/>
      <c r="F46" s="166"/>
      <c r="G46" s="166"/>
      <c r="H46" s="166"/>
      <c r="I46" s="167"/>
      <c r="J46" s="49">
        <f>'D01-Captura'!J39</f>
        <v>0</v>
      </c>
      <c r="K46" s="49">
        <f t="shared" si="0"/>
        <v>0</v>
      </c>
      <c r="N46" t="s">
        <v>121</v>
      </c>
      <c r="O46" t="s">
        <v>331</v>
      </c>
      <c r="P46">
        <v>2580</v>
      </c>
      <c r="R46" t="s">
        <v>340</v>
      </c>
      <c r="S46" s="28" t="s">
        <v>324</v>
      </c>
      <c r="T46" t="s">
        <v>231</v>
      </c>
      <c r="U46" t="s">
        <v>232</v>
      </c>
    </row>
    <row r="47" spans="1:21" ht="24.95" customHeight="1" thickBot="1" x14ac:dyDescent="0.3">
      <c r="A47" s="72" t="str">
        <f>IF('D01-Captura'!A40&gt;0,'D01-Captura'!A40,"NA")</f>
        <v>NA</v>
      </c>
      <c r="B47" s="165" t="str">
        <f>IF('D01-Captura'!A40&gt;0,'D01-Captura'!B40&amp;"("&amp;'D01-Captura'!I40&amp;")","NA")</f>
        <v>NA</v>
      </c>
      <c r="C47" s="166"/>
      <c r="D47" s="166"/>
      <c r="E47" s="166"/>
      <c r="F47" s="166"/>
      <c r="G47" s="166"/>
      <c r="H47" s="166"/>
      <c r="I47" s="167"/>
      <c r="J47" s="49">
        <f>'D01-Captura'!J40</f>
        <v>0</v>
      </c>
      <c r="K47" s="49">
        <f t="shared" si="0"/>
        <v>0</v>
      </c>
      <c r="N47" t="s">
        <v>126</v>
      </c>
      <c r="O47" t="s">
        <v>341</v>
      </c>
      <c r="P47" t="s">
        <v>227</v>
      </c>
      <c r="R47" t="s">
        <v>340</v>
      </c>
      <c r="S47" s="28" t="s">
        <v>324</v>
      </c>
      <c r="T47" t="s">
        <v>231</v>
      </c>
      <c r="U47" t="s">
        <v>232</v>
      </c>
    </row>
    <row r="48" spans="1:21" ht="24.95" customHeight="1" thickBot="1" x14ac:dyDescent="0.3">
      <c r="A48" s="72" t="str">
        <f>IF('D01-Captura'!A41&gt;0,'D01-Captura'!A41,"NA")</f>
        <v>NA</v>
      </c>
      <c r="B48" s="165" t="str">
        <f>IF('D01-Captura'!A41&gt;0,'D01-Captura'!B41&amp;"("&amp;'D01-Captura'!I41&amp;")","NA")</f>
        <v>NA</v>
      </c>
      <c r="C48" s="166"/>
      <c r="D48" s="166"/>
      <c r="E48" s="166"/>
      <c r="F48" s="166"/>
      <c r="G48" s="166"/>
      <c r="H48" s="166"/>
      <c r="I48" s="167"/>
      <c r="J48" s="49">
        <f>'D01-Captura'!J41</f>
        <v>0</v>
      </c>
      <c r="K48" s="49">
        <f t="shared" si="0"/>
        <v>0</v>
      </c>
      <c r="N48" t="s">
        <v>133</v>
      </c>
      <c r="O48" t="s">
        <v>342</v>
      </c>
      <c r="P48">
        <v>200</v>
      </c>
      <c r="R48" t="s">
        <v>343</v>
      </c>
      <c r="S48" s="28" t="s">
        <v>344</v>
      </c>
      <c r="T48" t="s">
        <v>345</v>
      </c>
      <c r="U48" t="s">
        <v>310</v>
      </c>
    </row>
    <row r="49" spans="1:21" ht="24.95" customHeight="1" thickBot="1" x14ac:dyDescent="0.3">
      <c r="A49" s="72" t="str">
        <f>IF('D01-Captura'!A42&gt;0,'D01-Captura'!A42,"NA")</f>
        <v>NA</v>
      </c>
      <c r="B49" s="165" t="str">
        <f>IF('D01-Captura'!A42&gt;0,'D01-Captura'!B42&amp;"("&amp;'D01-Captura'!I42&amp;")","NA")</f>
        <v>NA</v>
      </c>
      <c r="C49" s="166"/>
      <c r="D49" s="166"/>
      <c r="E49" s="166"/>
      <c r="F49" s="166"/>
      <c r="G49" s="166"/>
      <c r="H49" s="166"/>
      <c r="I49" s="167"/>
      <c r="J49" s="49">
        <f>'D01-Captura'!J42</f>
        <v>0</v>
      </c>
      <c r="K49" s="49">
        <f t="shared" si="0"/>
        <v>0</v>
      </c>
      <c r="N49" t="s">
        <v>137</v>
      </c>
      <c r="O49" t="s">
        <v>346</v>
      </c>
      <c r="P49" t="s">
        <v>227</v>
      </c>
      <c r="R49" t="s">
        <v>312</v>
      </c>
      <c r="T49" t="s">
        <v>314</v>
      </c>
      <c r="U49" t="s">
        <v>314</v>
      </c>
    </row>
    <row r="50" spans="1:21" ht="15.75" customHeight="1" thickBot="1" x14ac:dyDescent="0.3">
      <c r="A50" s="72" t="str">
        <f>IF('D01-Captura'!A43&gt;0,'D01-Captura'!A43,"NA")</f>
        <v>NA</v>
      </c>
      <c r="B50" s="165" t="str">
        <f>IF('D01-Captura'!A43&gt;0,'D01-Captura'!B43&amp;"("&amp;'D01-Captura'!I43&amp;")","NA")</f>
        <v>NA</v>
      </c>
      <c r="C50" s="166"/>
      <c r="D50" s="166"/>
      <c r="E50" s="166"/>
      <c r="F50" s="166"/>
      <c r="G50" s="166"/>
      <c r="H50" s="166"/>
      <c r="I50" s="167"/>
      <c r="J50" s="49">
        <f>'D01-Captura'!J43</f>
        <v>0</v>
      </c>
      <c r="K50" s="49">
        <f t="shared" si="0"/>
        <v>0</v>
      </c>
      <c r="N50" t="s">
        <v>145</v>
      </c>
      <c r="O50" t="s">
        <v>347</v>
      </c>
      <c r="P50">
        <v>318</v>
      </c>
      <c r="R50" t="s">
        <v>348</v>
      </c>
      <c r="S50" s="28" t="s">
        <v>349</v>
      </c>
      <c r="T50" t="s">
        <v>350</v>
      </c>
      <c r="U50" t="s">
        <v>351</v>
      </c>
    </row>
    <row r="51" spans="1:21" ht="15.75" thickBot="1" x14ac:dyDescent="0.3">
      <c r="A51" s="162" t="s">
        <v>171</v>
      </c>
      <c r="B51" s="163"/>
      <c r="C51" s="163"/>
      <c r="D51" s="163"/>
      <c r="E51" s="163"/>
      <c r="F51" s="163"/>
      <c r="G51" s="163"/>
      <c r="H51" s="163"/>
      <c r="I51" s="163"/>
      <c r="J51" s="164"/>
      <c r="K51" s="50">
        <f>SUM(K39:K50)</f>
        <v>0</v>
      </c>
      <c r="N51" t="s">
        <v>149</v>
      </c>
      <c r="O51" t="s">
        <v>352</v>
      </c>
      <c r="Q51" t="s">
        <v>354</v>
      </c>
      <c r="R51" t="s">
        <v>353</v>
      </c>
      <c r="S51" s="28" t="s">
        <v>259</v>
      </c>
      <c r="T51" t="s">
        <v>239</v>
      </c>
      <c r="U51" t="s">
        <v>232</v>
      </c>
    </row>
    <row r="52" spans="1:21" ht="15.75" thickBot="1" x14ac:dyDescent="0.3">
      <c r="A52" s="162" t="s">
        <v>172</v>
      </c>
      <c r="B52" s="163"/>
      <c r="C52" s="163"/>
      <c r="D52" s="163"/>
      <c r="E52" s="163"/>
      <c r="F52" s="163"/>
      <c r="G52" s="163"/>
      <c r="H52" s="163"/>
      <c r="I52" s="163"/>
      <c r="J52" s="164"/>
      <c r="K52" s="50">
        <f>'D01-Captura'!K45</f>
        <v>0</v>
      </c>
      <c r="N52" t="s">
        <v>152</v>
      </c>
      <c r="O52" t="s">
        <v>355</v>
      </c>
      <c r="Q52" t="s">
        <v>354</v>
      </c>
      <c r="R52" t="s">
        <v>353</v>
      </c>
      <c r="S52" s="28" t="s">
        <v>259</v>
      </c>
      <c r="T52" t="s">
        <v>239</v>
      </c>
      <c r="U52" t="s">
        <v>232</v>
      </c>
    </row>
    <row r="53" spans="1:21" ht="24.95" customHeight="1" thickBot="1" x14ac:dyDescent="0.3">
      <c r="A53" s="158" t="s">
        <v>173</v>
      </c>
      <c r="B53" s="159"/>
      <c r="C53" s="159"/>
      <c r="D53" s="159"/>
      <c r="E53" s="159"/>
      <c r="F53" s="159"/>
      <c r="G53" s="159"/>
      <c r="H53" s="159"/>
      <c r="I53" s="159"/>
      <c r="J53" s="48"/>
      <c r="K53" s="48"/>
      <c r="N53" t="s">
        <v>154</v>
      </c>
      <c r="O53" t="s">
        <v>356</v>
      </c>
      <c r="P53">
        <v>239</v>
      </c>
      <c r="R53" t="s">
        <v>357</v>
      </c>
      <c r="S53" s="28" t="s">
        <v>358</v>
      </c>
      <c r="T53" t="s">
        <v>231</v>
      </c>
      <c r="U53" t="s">
        <v>232</v>
      </c>
    </row>
    <row r="54" spans="1:21" ht="24.95" customHeight="1" thickBot="1" x14ac:dyDescent="0.3">
      <c r="A54" s="72" t="str">
        <f>IF('D01-Captura'!A47&gt;0,'D01-Captura'!A47,"NA")</f>
        <v>NA</v>
      </c>
      <c r="B54" s="165" t="str">
        <f>IF('D01-Captura'!A47&gt;0,'D01-Captura'!B47&amp;"("&amp;'D01-Captura'!I47&amp;")","NA")</f>
        <v>NA</v>
      </c>
      <c r="C54" s="166"/>
      <c r="D54" s="166"/>
      <c r="E54" s="166"/>
      <c r="F54" s="166"/>
      <c r="G54" s="166"/>
      <c r="H54" s="166"/>
      <c r="I54" s="167"/>
      <c r="J54" s="49">
        <f>'D01-Captura'!J47</f>
        <v>0</v>
      </c>
      <c r="K54" s="49">
        <f t="shared" ref="K54:K73" si="1">IF(A54&lt;&gt;"NA",J54*A54,0)</f>
        <v>0</v>
      </c>
      <c r="N54" t="s">
        <v>156</v>
      </c>
      <c r="O54" t="s">
        <v>352</v>
      </c>
      <c r="Q54" t="s">
        <v>354</v>
      </c>
      <c r="R54" t="s">
        <v>353</v>
      </c>
      <c r="S54" s="28" t="s">
        <v>259</v>
      </c>
      <c r="T54" t="s">
        <v>239</v>
      </c>
      <c r="U54" t="s">
        <v>232</v>
      </c>
    </row>
    <row r="55" spans="1:21" ht="24.95" customHeight="1" thickBot="1" x14ac:dyDescent="0.3">
      <c r="A55" s="72" t="str">
        <f>IF('D01-Captura'!A48&gt;0,'D01-Captura'!A48,"NA")</f>
        <v>NA</v>
      </c>
      <c r="B55" s="165" t="str">
        <f>IF('D01-Captura'!A48&gt;0,'D01-Captura'!B48&amp;"("&amp;'D01-Captura'!I48&amp;")","NA")</f>
        <v>NA</v>
      </c>
      <c r="C55" s="166"/>
      <c r="D55" s="166"/>
      <c r="E55" s="166"/>
      <c r="F55" s="166"/>
      <c r="G55" s="166"/>
      <c r="H55" s="166"/>
      <c r="I55" s="167"/>
      <c r="J55" s="49">
        <f>'D01-Captura'!J48</f>
        <v>0</v>
      </c>
      <c r="K55" s="49">
        <f t="shared" si="1"/>
        <v>0</v>
      </c>
      <c r="N55" t="s">
        <v>158</v>
      </c>
      <c r="O55" t="s">
        <v>361</v>
      </c>
      <c r="P55" t="s">
        <v>360</v>
      </c>
      <c r="R55" t="s">
        <v>359</v>
      </c>
      <c r="S55" s="28" t="s">
        <v>362</v>
      </c>
      <c r="T55" t="s">
        <v>291</v>
      </c>
      <c r="U55" t="s">
        <v>232</v>
      </c>
    </row>
    <row r="56" spans="1:21" ht="24.95" customHeight="1" thickBot="1" x14ac:dyDescent="0.3">
      <c r="A56" s="72" t="str">
        <f>IF('D01-Captura'!A49&gt;0,'D01-Captura'!A49,"NA")</f>
        <v>NA</v>
      </c>
      <c r="B56" s="165" t="str">
        <f>IF('D01-Captura'!A49&gt;0,'D01-Captura'!B49&amp;"("&amp;'D01-Captura'!I49&amp;")","NA")</f>
        <v>NA</v>
      </c>
      <c r="C56" s="166"/>
      <c r="D56" s="166"/>
      <c r="E56" s="166"/>
      <c r="F56" s="166"/>
      <c r="G56" s="166"/>
      <c r="H56" s="166"/>
      <c r="I56" s="167"/>
      <c r="J56" s="49">
        <f>'D01-Captura'!J49</f>
        <v>0</v>
      </c>
      <c r="K56" s="49">
        <f t="shared" si="1"/>
        <v>0</v>
      </c>
      <c r="N56" t="s">
        <v>159</v>
      </c>
      <c r="O56" t="s">
        <v>363</v>
      </c>
      <c r="P56" t="s">
        <v>227</v>
      </c>
      <c r="Q56" t="s">
        <v>354</v>
      </c>
      <c r="R56" t="s">
        <v>353</v>
      </c>
      <c r="S56" s="28" t="s">
        <v>259</v>
      </c>
      <c r="T56" t="s">
        <v>239</v>
      </c>
      <c r="U56" t="s">
        <v>232</v>
      </c>
    </row>
    <row r="57" spans="1:21" ht="24.95" customHeight="1" thickBot="1" x14ac:dyDescent="0.3">
      <c r="A57" s="72" t="str">
        <f>IF('D01-Captura'!A50&gt;0,'D01-Captura'!A50,"NA")</f>
        <v>NA</v>
      </c>
      <c r="B57" s="165" t="str">
        <f>IF('D01-Captura'!A50&gt;0,'D01-Captura'!B50&amp;"("&amp;'D01-Captura'!I50&amp;")","NA")</f>
        <v>NA</v>
      </c>
      <c r="C57" s="166"/>
      <c r="D57" s="166"/>
      <c r="E57" s="166"/>
      <c r="F57" s="166"/>
      <c r="G57" s="166"/>
      <c r="H57" s="166"/>
      <c r="I57" s="167"/>
      <c r="J57" s="49">
        <f>'D01-Captura'!J50</f>
        <v>0</v>
      </c>
      <c r="K57" s="49">
        <f t="shared" si="1"/>
        <v>0</v>
      </c>
      <c r="N57" t="s">
        <v>161</v>
      </c>
      <c r="O57" t="s">
        <v>363</v>
      </c>
      <c r="P57" t="s">
        <v>227</v>
      </c>
      <c r="Q57" t="s">
        <v>354</v>
      </c>
      <c r="R57" t="s">
        <v>353</v>
      </c>
      <c r="S57" s="28" t="s">
        <v>259</v>
      </c>
      <c r="T57" t="s">
        <v>239</v>
      </c>
      <c r="U57" t="s">
        <v>232</v>
      </c>
    </row>
    <row r="58" spans="1:21" ht="24.95" customHeight="1" thickBot="1" x14ac:dyDescent="0.3">
      <c r="A58" s="72" t="str">
        <f>IF('D01-Captura'!A51&gt;0,'D01-Captura'!A51,"NA")</f>
        <v>NA</v>
      </c>
      <c r="B58" s="165" t="str">
        <f>IF('D01-Captura'!A51&gt;0,'D01-Captura'!B51&amp;"("&amp;'D01-Captura'!I51&amp;")","NA")</f>
        <v>NA</v>
      </c>
      <c r="C58" s="166"/>
      <c r="D58" s="166"/>
      <c r="E58" s="166"/>
      <c r="F58" s="166"/>
      <c r="G58" s="166"/>
      <c r="H58" s="166"/>
      <c r="I58" s="167"/>
      <c r="J58" s="49">
        <f>'D01-Captura'!J51</f>
        <v>0</v>
      </c>
      <c r="K58" s="49">
        <f t="shared" si="1"/>
        <v>0</v>
      </c>
      <c r="N58" t="s">
        <v>162</v>
      </c>
      <c r="O58" t="s">
        <v>364</v>
      </c>
      <c r="P58">
        <v>4863</v>
      </c>
      <c r="R58" t="s">
        <v>365</v>
      </c>
      <c r="S58" s="28" t="s">
        <v>366</v>
      </c>
      <c r="T58" t="s">
        <v>367</v>
      </c>
      <c r="U58" t="s">
        <v>232</v>
      </c>
    </row>
    <row r="59" spans="1:21" ht="24.95" customHeight="1" thickBot="1" x14ac:dyDescent="0.3">
      <c r="A59" s="72" t="str">
        <f>IF('D01-Captura'!A52&gt;0,'D01-Captura'!A52,"NA")</f>
        <v>NA</v>
      </c>
      <c r="B59" s="165" t="str">
        <f>IF('D01-Captura'!A52&gt;0,'D01-Captura'!B52&amp;"("&amp;'D01-Captura'!I52&amp;")","NA")</f>
        <v>NA</v>
      </c>
      <c r="C59" s="166"/>
      <c r="D59" s="166"/>
      <c r="E59" s="166"/>
      <c r="F59" s="166"/>
      <c r="G59" s="166"/>
      <c r="H59" s="166"/>
      <c r="I59" s="167"/>
      <c r="J59" s="49">
        <f>'D01-Captura'!J52</f>
        <v>0</v>
      </c>
      <c r="K59" s="49">
        <f t="shared" si="1"/>
        <v>0</v>
      </c>
      <c r="N59" t="s">
        <v>368</v>
      </c>
      <c r="O59" t="s">
        <v>370</v>
      </c>
      <c r="P59">
        <v>66</v>
      </c>
      <c r="Q59" t="s">
        <v>354</v>
      </c>
      <c r="R59" t="s">
        <v>371</v>
      </c>
      <c r="S59" s="28" t="s">
        <v>259</v>
      </c>
      <c r="T59" t="s">
        <v>239</v>
      </c>
      <c r="U59" t="s">
        <v>232</v>
      </c>
    </row>
    <row r="60" spans="1:21" ht="24.95" customHeight="1" thickBot="1" x14ac:dyDescent="0.3">
      <c r="A60" s="72" t="str">
        <f>IF('D01-Captura'!A53&gt;0,'D01-Captura'!A53,"NA")</f>
        <v>NA</v>
      </c>
      <c r="B60" s="165" t="str">
        <f>IF('D01-Captura'!A53&gt;0,'D01-Captura'!B53&amp;"("&amp;'D01-Captura'!I53&amp;")","NA")</f>
        <v>NA</v>
      </c>
      <c r="C60" s="166"/>
      <c r="D60" s="166"/>
      <c r="E60" s="166"/>
      <c r="F60" s="166"/>
      <c r="G60" s="166"/>
      <c r="H60" s="166"/>
      <c r="I60" s="167"/>
      <c r="J60" s="49">
        <f>'D01-Captura'!J53</f>
        <v>0</v>
      </c>
      <c r="K60" s="49">
        <f t="shared" si="1"/>
        <v>0</v>
      </c>
      <c r="N60" t="s">
        <v>369</v>
      </c>
      <c r="O60" t="s">
        <v>372</v>
      </c>
      <c r="P60">
        <v>39</v>
      </c>
      <c r="R60" t="s">
        <v>373</v>
      </c>
      <c r="S60" s="28" t="s">
        <v>374</v>
      </c>
      <c r="T60" t="s">
        <v>231</v>
      </c>
      <c r="U60" t="s">
        <v>232</v>
      </c>
    </row>
    <row r="61" spans="1:21" ht="24.95" customHeight="1" thickBot="1" x14ac:dyDescent="0.3">
      <c r="A61" s="72" t="str">
        <f>IF('D01-Captura'!A54&gt;0,'D01-Captura'!A54,"NA")</f>
        <v>NA</v>
      </c>
      <c r="B61" s="165" t="str">
        <f>IF('D01-Captura'!A54&gt;0,'D01-Captura'!B54&amp;"("&amp;'D01-Captura'!I54&amp;")","NA")</f>
        <v>NA</v>
      </c>
      <c r="C61" s="166"/>
      <c r="D61" s="166"/>
      <c r="E61" s="166"/>
      <c r="F61" s="166"/>
      <c r="G61" s="166"/>
      <c r="H61" s="166"/>
      <c r="I61" s="167"/>
      <c r="J61" s="49">
        <f>'D01-Captura'!J54</f>
        <v>0</v>
      </c>
      <c r="K61" s="49">
        <f t="shared" si="1"/>
        <v>0</v>
      </c>
      <c r="N61" t="s">
        <v>23</v>
      </c>
      <c r="O61" t="s">
        <v>375</v>
      </c>
      <c r="P61" t="s">
        <v>376</v>
      </c>
      <c r="Q61" t="s">
        <v>377</v>
      </c>
      <c r="S61" s="28" t="s">
        <v>378</v>
      </c>
      <c r="T61" t="s">
        <v>379</v>
      </c>
      <c r="U61" t="s">
        <v>348</v>
      </c>
    </row>
    <row r="62" spans="1:21" ht="24.95" customHeight="1" thickBot="1" x14ac:dyDescent="0.3">
      <c r="A62" s="72" t="str">
        <f>IF('D01-Captura'!A55&gt;0,'D01-Captura'!A55,"NA")</f>
        <v>NA</v>
      </c>
      <c r="B62" s="165" t="str">
        <f>IF('D01-Captura'!A55&gt;0,'D01-Captura'!B55&amp;"("&amp;'D01-Captura'!I55&amp;")","NA")</f>
        <v>NA</v>
      </c>
      <c r="C62" s="166"/>
      <c r="D62" s="166"/>
      <c r="E62" s="166"/>
      <c r="F62" s="166"/>
      <c r="G62" s="166"/>
      <c r="H62" s="166"/>
      <c r="I62" s="167"/>
      <c r="J62" s="49">
        <f>'D01-Captura'!J55</f>
        <v>0</v>
      </c>
      <c r="K62" s="49">
        <f t="shared" si="1"/>
        <v>0</v>
      </c>
      <c r="N62" t="s">
        <v>35</v>
      </c>
      <c r="O62" t="s">
        <v>331</v>
      </c>
      <c r="P62">
        <v>1310</v>
      </c>
      <c r="R62" t="s">
        <v>380</v>
      </c>
      <c r="S62" s="28" t="s">
        <v>381</v>
      </c>
      <c r="T62" t="s">
        <v>382</v>
      </c>
      <c r="U62" t="s">
        <v>383</v>
      </c>
    </row>
    <row r="63" spans="1:21" ht="24.95" customHeight="1" thickBot="1" x14ac:dyDescent="0.3">
      <c r="A63" s="72" t="str">
        <f>IF('D01-Captura'!A56&gt;0,'D01-Captura'!A56,"NA")</f>
        <v>NA</v>
      </c>
      <c r="B63" s="165" t="str">
        <f>IF('D01-Captura'!A56&gt;0,'D01-Captura'!B56&amp;"("&amp;'D01-Captura'!I56&amp;")","NA")</f>
        <v>NA</v>
      </c>
      <c r="C63" s="166"/>
      <c r="D63" s="166"/>
      <c r="E63" s="166"/>
      <c r="F63" s="166"/>
      <c r="G63" s="166"/>
      <c r="H63" s="166"/>
      <c r="I63" s="167"/>
      <c r="J63" s="49">
        <f>'D01-Captura'!J56</f>
        <v>0</v>
      </c>
      <c r="K63" s="49">
        <f t="shared" si="1"/>
        <v>0</v>
      </c>
      <c r="N63" t="s">
        <v>44</v>
      </c>
      <c r="O63" t="s">
        <v>331</v>
      </c>
      <c r="P63" t="s">
        <v>227</v>
      </c>
      <c r="R63" t="s">
        <v>384</v>
      </c>
      <c r="S63" s="28" t="s">
        <v>385</v>
      </c>
      <c r="T63" t="s">
        <v>386</v>
      </c>
      <c r="U63" t="s">
        <v>387</v>
      </c>
    </row>
    <row r="64" spans="1:21" ht="24.95" customHeight="1" thickBot="1" x14ac:dyDescent="0.3">
      <c r="A64" s="72" t="str">
        <f>IF('D01-Captura'!A57&gt;0,'D01-Captura'!A57,"NA")</f>
        <v>NA</v>
      </c>
      <c r="B64" s="165" t="str">
        <f>IF('D01-Captura'!A57&gt;0,'D01-Captura'!B57&amp;"("&amp;'D01-Captura'!I57&amp;")","NA")</f>
        <v>NA</v>
      </c>
      <c r="C64" s="166"/>
      <c r="D64" s="166"/>
      <c r="E64" s="166"/>
      <c r="F64" s="166"/>
      <c r="G64" s="166"/>
      <c r="H64" s="166"/>
      <c r="I64" s="167"/>
      <c r="J64" s="49">
        <f>'D01-Captura'!J57</f>
        <v>0</v>
      </c>
      <c r="K64" s="49">
        <f t="shared" si="1"/>
        <v>0</v>
      </c>
      <c r="N64" t="s">
        <v>54</v>
      </c>
      <c r="O64" t="s">
        <v>388</v>
      </c>
      <c r="P64">
        <v>119</v>
      </c>
      <c r="R64" t="s">
        <v>389</v>
      </c>
      <c r="S64" s="28" t="s">
        <v>390</v>
      </c>
      <c r="T64" t="s">
        <v>391</v>
      </c>
      <c r="U64" t="s">
        <v>391</v>
      </c>
    </row>
    <row r="65" spans="1:21" ht="24.95" customHeight="1" thickBot="1" x14ac:dyDescent="0.3">
      <c r="A65" s="72" t="str">
        <f>IF('D01-Captura'!A58&gt;0,'D01-Captura'!A58,"NA")</f>
        <v>NA</v>
      </c>
      <c r="B65" s="165" t="str">
        <f>IF('D01-Captura'!A58&gt;0,'D01-Captura'!B58&amp;"("&amp;'D01-Captura'!I58&amp;")","NA")</f>
        <v>NA</v>
      </c>
      <c r="C65" s="166"/>
      <c r="D65" s="166"/>
      <c r="E65" s="166"/>
      <c r="F65" s="166"/>
      <c r="G65" s="166"/>
      <c r="H65" s="166"/>
      <c r="I65" s="167"/>
      <c r="J65" s="49">
        <f>'D01-Captura'!J58</f>
        <v>0</v>
      </c>
      <c r="K65" s="49">
        <f t="shared" ref="K65:K72" si="2">IF(A65&lt;&gt;"NA",J65*A65,0)</f>
        <v>0</v>
      </c>
      <c r="S65" s="28"/>
    </row>
    <row r="66" spans="1:21" ht="24.95" customHeight="1" thickBot="1" x14ac:dyDescent="0.3">
      <c r="A66" s="72" t="str">
        <f>IF('D01-Captura'!A59&gt;0,'D01-Captura'!A59,"NA")</f>
        <v>NA</v>
      </c>
      <c r="B66" s="165" t="str">
        <f>IF('D01-Captura'!A59&gt;0,'D01-Captura'!B59&amp;"("&amp;'D01-Captura'!I59&amp;")","NA")</f>
        <v>NA</v>
      </c>
      <c r="C66" s="166"/>
      <c r="D66" s="166"/>
      <c r="E66" s="166"/>
      <c r="F66" s="166"/>
      <c r="G66" s="166"/>
      <c r="H66" s="166"/>
      <c r="I66" s="167"/>
      <c r="J66" s="49">
        <f>'D01-Captura'!J59</f>
        <v>0</v>
      </c>
      <c r="K66" s="49">
        <f t="shared" si="2"/>
        <v>0</v>
      </c>
      <c r="S66" s="28"/>
    </row>
    <row r="67" spans="1:21" ht="24.95" customHeight="1" thickBot="1" x14ac:dyDescent="0.3">
      <c r="A67" s="72" t="str">
        <f>IF('D01-Captura'!A60&gt;0,'D01-Captura'!A60,"NA")</f>
        <v>NA</v>
      </c>
      <c r="B67" s="165" t="str">
        <f>IF('D01-Captura'!A60&gt;0,'D01-Captura'!B60&amp;"("&amp;'D01-Captura'!I60&amp;")","NA")</f>
        <v>NA</v>
      </c>
      <c r="C67" s="166"/>
      <c r="D67" s="166"/>
      <c r="E67" s="166"/>
      <c r="F67" s="166"/>
      <c r="G67" s="166"/>
      <c r="H67" s="166"/>
      <c r="I67" s="167"/>
      <c r="J67" s="49">
        <f>'D01-Captura'!J60</f>
        <v>0</v>
      </c>
      <c r="K67" s="49">
        <f t="shared" si="2"/>
        <v>0</v>
      </c>
      <c r="S67" s="28"/>
    </row>
    <row r="68" spans="1:21" ht="24.95" customHeight="1" thickBot="1" x14ac:dyDescent="0.3">
      <c r="A68" s="72" t="str">
        <f>IF('D01-Captura'!A61&gt;0,'D01-Captura'!A61,"NA")</f>
        <v>NA</v>
      </c>
      <c r="B68" s="165" t="str">
        <f>IF('D01-Captura'!A61&gt;0,'D01-Captura'!B61&amp;"("&amp;'D01-Captura'!I61&amp;")","NA")</f>
        <v>NA</v>
      </c>
      <c r="C68" s="166"/>
      <c r="D68" s="166"/>
      <c r="E68" s="166"/>
      <c r="F68" s="166"/>
      <c r="G68" s="166"/>
      <c r="H68" s="166"/>
      <c r="I68" s="167"/>
      <c r="J68" s="49">
        <f>'D01-Captura'!J61</f>
        <v>0</v>
      </c>
      <c r="K68" s="49">
        <f t="shared" si="2"/>
        <v>0</v>
      </c>
      <c r="S68" s="28"/>
    </row>
    <row r="69" spans="1:21" ht="24.95" customHeight="1" thickBot="1" x14ac:dyDescent="0.3">
      <c r="A69" s="72" t="str">
        <f>IF('D01-Captura'!A62&gt;0,'D01-Captura'!A62,"NA")</f>
        <v>NA</v>
      </c>
      <c r="B69" s="165" t="str">
        <f>IF('D01-Captura'!A62&gt;0,'D01-Captura'!B62&amp;"("&amp;'D01-Captura'!I62&amp;")","NA")</f>
        <v>NA</v>
      </c>
      <c r="C69" s="166"/>
      <c r="D69" s="166"/>
      <c r="E69" s="166"/>
      <c r="F69" s="166"/>
      <c r="G69" s="166"/>
      <c r="H69" s="166"/>
      <c r="I69" s="167"/>
      <c r="J69" s="49">
        <f>'D01-Captura'!J62</f>
        <v>0</v>
      </c>
      <c r="K69" s="49">
        <f t="shared" si="2"/>
        <v>0</v>
      </c>
      <c r="S69" s="28"/>
    </row>
    <row r="70" spans="1:21" ht="24.95" customHeight="1" thickBot="1" x14ac:dyDescent="0.3">
      <c r="A70" s="72" t="str">
        <f>IF('D01-Captura'!A63&gt;0,'D01-Captura'!A63,"NA")</f>
        <v>NA</v>
      </c>
      <c r="B70" s="165" t="str">
        <f>IF('D01-Captura'!A63&gt;0,'D01-Captura'!B63&amp;"("&amp;'D01-Captura'!I63&amp;")","NA")</f>
        <v>NA</v>
      </c>
      <c r="C70" s="166"/>
      <c r="D70" s="166"/>
      <c r="E70" s="166"/>
      <c r="F70" s="166"/>
      <c r="G70" s="166"/>
      <c r="H70" s="166"/>
      <c r="I70" s="167"/>
      <c r="J70" s="49">
        <f>'D01-Captura'!J63</f>
        <v>0</v>
      </c>
      <c r="K70" s="49">
        <f t="shared" si="2"/>
        <v>0</v>
      </c>
      <c r="S70" s="28"/>
    </row>
    <row r="71" spans="1:21" ht="24.95" customHeight="1" thickBot="1" x14ac:dyDescent="0.3">
      <c r="A71" s="72" t="str">
        <f>IF('D01-Captura'!A64&gt;0,'D01-Captura'!A64,"NA")</f>
        <v>NA</v>
      </c>
      <c r="B71" s="165" t="str">
        <f>IF('D01-Captura'!A64&gt;0,'D01-Captura'!B64&amp;"("&amp;'D01-Captura'!I64&amp;")","NA")</f>
        <v>NA</v>
      </c>
      <c r="C71" s="166"/>
      <c r="D71" s="166"/>
      <c r="E71" s="166"/>
      <c r="F71" s="166"/>
      <c r="G71" s="166"/>
      <c r="H71" s="166"/>
      <c r="I71" s="167"/>
      <c r="J71" s="49">
        <f>'D01-Captura'!J64</f>
        <v>0</v>
      </c>
      <c r="K71" s="49">
        <f t="shared" si="2"/>
        <v>0</v>
      </c>
      <c r="S71" s="28"/>
    </row>
    <row r="72" spans="1:21" ht="24.95" customHeight="1" thickBot="1" x14ac:dyDescent="0.3">
      <c r="A72" s="72" t="str">
        <f>IF('D01-Captura'!A65&gt;0,'D01-Captura'!A65,"NA")</f>
        <v>NA</v>
      </c>
      <c r="B72" s="165" t="str">
        <f>IF('D01-Captura'!A65&gt;0,'D01-Captura'!B65&amp;"("&amp;'D01-Captura'!I65&amp;")","NA")</f>
        <v>NA</v>
      </c>
      <c r="C72" s="166"/>
      <c r="D72" s="166"/>
      <c r="E72" s="166"/>
      <c r="F72" s="166"/>
      <c r="G72" s="166"/>
      <c r="H72" s="166"/>
      <c r="I72" s="167"/>
      <c r="J72" s="49">
        <f>'D01-Captura'!J65</f>
        <v>0</v>
      </c>
      <c r="K72" s="49">
        <f t="shared" si="2"/>
        <v>0</v>
      </c>
      <c r="S72" s="28"/>
    </row>
    <row r="73" spans="1:21" ht="15.75" thickBot="1" x14ac:dyDescent="0.3">
      <c r="A73" s="72" t="str">
        <f>IF('D01-Captura'!A66&gt;0,'D01-Captura'!A66,"NA")</f>
        <v>NA</v>
      </c>
      <c r="B73" s="165" t="str">
        <f>IF('D01-Captura'!A66&gt;0,'D01-Captura'!B66&amp;"("&amp;'D01-Captura'!I66&amp;")","NA")</f>
        <v>NA</v>
      </c>
      <c r="C73" s="166"/>
      <c r="D73" s="166"/>
      <c r="E73" s="166"/>
      <c r="F73" s="166"/>
      <c r="G73" s="166"/>
      <c r="H73" s="166"/>
      <c r="I73" s="167"/>
      <c r="J73" s="49">
        <f>'D01-Captura'!J66</f>
        <v>0</v>
      </c>
      <c r="K73" s="49">
        <f t="shared" si="1"/>
        <v>0</v>
      </c>
      <c r="N73" t="s">
        <v>67</v>
      </c>
      <c r="O73" t="s">
        <v>392</v>
      </c>
      <c r="P73">
        <v>28</v>
      </c>
      <c r="R73" t="s">
        <v>293</v>
      </c>
      <c r="S73" s="28" t="s">
        <v>393</v>
      </c>
      <c r="T73" t="s">
        <v>394</v>
      </c>
      <c r="U73" t="s">
        <v>395</v>
      </c>
    </row>
    <row r="74" spans="1:21" ht="15.75" thickBot="1" x14ac:dyDescent="0.3">
      <c r="A74" s="162" t="s">
        <v>171</v>
      </c>
      <c r="B74" s="163"/>
      <c r="C74" s="163"/>
      <c r="D74" s="163"/>
      <c r="E74" s="163"/>
      <c r="F74" s="163"/>
      <c r="G74" s="163"/>
      <c r="H74" s="163"/>
      <c r="I74" s="163"/>
      <c r="J74" s="164"/>
      <c r="K74" s="50">
        <f>SUM(K54:K73)</f>
        <v>0</v>
      </c>
      <c r="N74" t="s">
        <v>75</v>
      </c>
      <c r="O74" t="s">
        <v>396</v>
      </c>
      <c r="P74">
        <v>1003</v>
      </c>
      <c r="R74" t="s">
        <v>397</v>
      </c>
      <c r="S74" s="28" t="s">
        <v>398</v>
      </c>
      <c r="T74" t="s">
        <v>399</v>
      </c>
      <c r="U74" t="s">
        <v>399</v>
      </c>
    </row>
    <row r="75" spans="1:21" ht="15.75" thickBot="1" x14ac:dyDescent="0.3">
      <c r="A75" s="162" t="s">
        <v>172</v>
      </c>
      <c r="B75" s="163"/>
      <c r="C75" s="163"/>
      <c r="D75" s="163"/>
      <c r="E75" s="163"/>
      <c r="F75" s="163"/>
      <c r="G75" s="163"/>
      <c r="H75" s="163"/>
      <c r="I75" s="163"/>
      <c r="J75" s="164"/>
      <c r="K75" s="50">
        <f>'D01-Captura'!K68</f>
        <v>0</v>
      </c>
      <c r="N75" t="s">
        <v>82</v>
      </c>
      <c r="O75" t="s">
        <v>400</v>
      </c>
      <c r="P75">
        <v>250</v>
      </c>
      <c r="R75" s="28"/>
      <c r="S75" s="28" t="s">
        <v>401</v>
      </c>
      <c r="T75" t="s">
        <v>402</v>
      </c>
      <c r="U75" t="s">
        <v>403</v>
      </c>
    </row>
    <row r="76" spans="1:21" ht="15.75" hidden="1" thickBot="1" x14ac:dyDescent="0.3">
      <c r="A76" s="158" t="s">
        <v>174</v>
      </c>
      <c r="B76" s="159"/>
      <c r="C76" s="159"/>
      <c r="D76" s="159"/>
      <c r="E76" s="159"/>
      <c r="F76" s="159"/>
      <c r="G76" s="159"/>
      <c r="H76" s="159"/>
      <c r="I76" s="159"/>
      <c r="J76" s="48"/>
      <c r="K76" s="48"/>
      <c r="N76" t="s">
        <v>89</v>
      </c>
      <c r="O76" t="s">
        <v>404</v>
      </c>
      <c r="P76" t="s">
        <v>227</v>
      </c>
      <c r="R76" t="s">
        <v>405</v>
      </c>
      <c r="S76" s="28" t="s">
        <v>324</v>
      </c>
      <c r="T76" t="s">
        <v>231</v>
      </c>
      <c r="U76" t="s">
        <v>232</v>
      </c>
    </row>
    <row r="77" spans="1:21" ht="15.75" hidden="1" thickBot="1" x14ac:dyDescent="0.3">
      <c r="A77" s="49">
        <v>1</v>
      </c>
      <c r="B77" s="124"/>
      <c r="C77" s="125"/>
      <c r="D77" s="125"/>
      <c r="E77" s="125"/>
      <c r="F77" s="125"/>
      <c r="G77" s="125"/>
      <c r="H77" s="125"/>
      <c r="I77" s="126"/>
      <c r="J77" s="49"/>
      <c r="K77" s="50">
        <f>J77</f>
        <v>0</v>
      </c>
      <c r="N77" t="s">
        <v>96</v>
      </c>
      <c r="O77" t="s">
        <v>335</v>
      </c>
      <c r="P77" t="s">
        <v>227</v>
      </c>
      <c r="R77" t="s">
        <v>406</v>
      </c>
      <c r="S77" s="28" t="s">
        <v>230</v>
      </c>
      <c r="T77" t="s">
        <v>231</v>
      </c>
      <c r="U77" t="s">
        <v>232</v>
      </c>
    </row>
    <row r="78" spans="1:21" ht="15.75" hidden="1" thickBot="1" x14ac:dyDescent="0.3">
      <c r="A78" s="162" t="s">
        <v>171</v>
      </c>
      <c r="B78" s="163"/>
      <c r="C78" s="163"/>
      <c r="D78" s="163"/>
      <c r="E78" s="163"/>
      <c r="F78" s="163"/>
      <c r="G78" s="163"/>
      <c r="H78" s="163"/>
      <c r="I78" s="163"/>
      <c r="J78" s="164"/>
      <c r="K78" s="50">
        <f>K77</f>
        <v>0</v>
      </c>
      <c r="N78" t="s">
        <v>102</v>
      </c>
      <c r="O78" t="s">
        <v>407</v>
      </c>
      <c r="P78">
        <v>120</v>
      </c>
      <c r="R78" t="s">
        <v>408</v>
      </c>
      <c r="S78" s="28" t="s">
        <v>409</v>
      </c>
      <c r="T78" t="s">
        <v>239</v>
      </c>
      <c r="U78" t="s">
        <v>232</v>
      </c>
    </row>
    <row r="79" spans="1:21" ht="15.75" hidden="1" thickBot="1" x14ac:dyDescent="0.3">
      <c r="A79" s="162" t="s">
        <v>175</v>
      </c>
      <c r="B79" s="163"/>
      <c r="C79" s="163"/>
      <c r="D79" s="163"/>
      <c r="E79" s="163"/>
      <c r="F79" s="163"/>
      <c r="G79" s="163"/>
      <c r="H79" s="163"/>
      <c r="I79" s="163"/>
      <c r="J79" s="164"/>
      <c r="K79" s="51">
        <f>IF(I34="Especie",K51+K52+K74+K75,IF(I34="Efectivo",K78,"NA"))</f>
        <v>0</v>
      </c>
      <c r="N79" t="s">
        <v>108</v>
      </c>
      <c r="O79" t="s">
        <v>410</v>
      </c>
      <c r="P79" t="s">
        <v>227</v>
      </c>
      <c r="R79" t="s">
        <v>411</v>
      </c>
      <c r="S79" s="28" t="s">
        <v>412</v>
      </c>
      <c r="T79" t="s">
        <v>413</v>
      </c>
      <c r="U79" t="s">
        <v>414</v>
      </c>
    </row>
    <row r="80" spans="1:21" ht="15.75" thickBot="1" x14ac:dyDescent="0.3">
      <c r="A80" s="153" t="s">
        <v>176</v>
      </c>
      <c r="B80" s="154"/>
      <c r="C80" s="154"/>
      <c r="D80" s="155">
        <f>'D01-Captura'!D70:K70</f>
        <v>0</v>
      </c>
      <c r="E80" s="156"/>
      <c r="F80" s="156"/>
      <c r="G80" s="156"/>
      <c r="H80" s="156"/>
      <c r="I80" s="156"/>
      <c r="J80" s="156"/>
      <c r="K80" s="157"/>
      <c r="N80" t="s">
        <v>117</v>
      </c>
      <c r="O80" t="s">
        <v>415</v>
      </c>
      <c r="P80">
        <v>694</v>
      </c>
      <c r="R80" t="s">
        <v>416</v>
      </c>
      <c r="S80" s="28" t="s">
        <v>417</v>
      </c>
      <c r="T80" t="s">
        <v>239</v>
      </c>
      <c r="U80" t="s">
        <v>232</v>
      </c>
    </row>
    <row r="81" spans="1:21" ht="15.75" thickBot="1" x14ac:dyDescent="0.3">
      <c r="A81" s="158" t="s">
        <v>268</v>
      </c>
      <c r="B81" s="159"/>
      <c r="C81" s="159"/>
      <c r="D81" s="159"/>
      <c r="E81" s="159"/>
      <c r="F81" s="159"/>
      <c r="G81" s="159"/>
      <c r="H81" s="159"/>
      <c r="I81" s="133" t="str">
        <f>IF(AND('D06-CapturaImpresion'!C48&lt;&gt;"",'D06-CapturaImpresion'!G48&lt;&gt;""),"Nuevos y usados",CONCATENATE(IF('D06-CapturaImpresion'!C48="X","Nuevos",""),IF('D06-CapturaImpresion'!G48="X","Usados","")))</f>
        <v/>
      </c>
      <c r="J81" s="134"/>
      <c r="K81" s="135"/>
      <c r="N81" t="s">
        <v>122</v>
      </c>
      <c r="O81" t="s">
        <v>418</v>
      </c>
      <c r="P81">
        <v>141</v>
      </c>
      <c r="R81" t="s">
        <v>419</v>
      </c>
      <c r="S81" s="28" t="s">
        <v>420</v>
      </c>
      <c r="T81" t="s">
        <v>421</v>
      </c>
      <c r="U81" t="s">
        <v>421</v>
      </c>
    </row>
    <row r="82" spans="1:21" ht="15.75" thickBot="1" x14ac:dyDescent="0.3">
      <c r="A82" s="148" t="s">
        <v>177</v>
      </c>
      <c r="B82" s="149"/>
      <c r="C82" s="149"/>
      <c r="D82" s="149"/>
      <c r="E82" s="160"/>
      <c r="F82" s="160"/>
      <c r="G82" s="160"/>
      <c r="H82" s="160"/>
      <c r="I82" s="160"/>
      <c r="J82" s="160"/>
      <c r="K82" s="161"/>
      <c r="N82" t="s">
        <v>127</v>
      </c>
      <c r="O82" t="s">
        <v>422</v>
      </c>
      <c r="P82" t="s">
        <v>423</v>
      </c>
      <c r="S82" s="28" t="s">
        <v>424</v>
      </c>
      <c r="T82" t="s">
        <v>425</v>
      </c>
      <c r="U82" t="s">
        <v>414</v>
      </c>
    </row>
    <row r="83" spans="1:21" ht="15.75" customHeight="1" thickBot="1" x14ac:dyDescent="0.3">
      <c r="A83" s="136" t="s">
        <v>500</v>
      </c>
      <c r="B83" s="137"/>
      <c r="C83" s="137"/>
      <c r="D83" s="137"/>
      <c r="E83" s="138"/>
      <c r="F83" s="138"/>
      <c r="G83" s="138"/>
      <c r="H83" s="138"/>
      <c r="I83" s="138"/>
      <c r="J83" s="138"/>
      <c r="K83" s="139"/>
      <c r="N83" t="s">
        <v>134</v>
      </c>
    </row>
    <row r="84" spans="1:21" ht="15" customHeight="1" thickBot="1" x14ac:dyDescent="0.3">
      <c r="A84" s="133">
        <f>'D01-Captura'!A73</f>
        <v>0</v>
      </c>
      <c r="B84" s="134"/>
      <c r="C84" s="134"/>
      <c r="D84" s="134"/>
      <c r="E84" s="134"/>
      <c r="F84" s="134"/>
      <c r="G84" s="134"/>
      <c r="H84" s="134"/>
      <c r="I84" s="134"/>
      <c r="J84" s="134"/>
      <c r="K84" s="135"/>
      <c r="N84" t="s">
        <v>138</v>
      </c>
      <c r="O84" t="s">
        <v>426</v>
      </c>
      <c r="P84" t="s">
        <v>427</v>
      </c>
      <c r="R84" t="s">
        <v>428</v>
      </c>
      <c r="S84" s="28" t="s">
        <v>429</v>
      </c>
      <c r="T84" t="s">
        <v>430</v>
      </c>
      <c r="U84" t="s">
        <v>430</v>
      </c>
    </row>
    <row r="85" spans="1:21" ht="15.75" customHeight="1" thickBot="1" x14ac:dyDescent="0.3">
      <c r="A85" s="136" t="s">
        <v>178</v>
      </c>
      <c r="B85" s="137"/>
      <c r="C85" s="137"/>
      <c r="D85" s="137"/>
      <c r="E85" s="138"/>
      <c r="F85" s="138"/>
      <c r="G85" s="138"/>
      <c r="H85" s="138"/>
      <c r="I85" s="138"/>
      <c r="J85" s="138"/>
      <c r="K85" s="139"/>
      <c r="N85" t="s">
        <v>146</v>
      </c>
      <c r="O85" t="s">
        <v>335</v>
      </c>
      <c r="P85" t="s">
        <v>227</v>
      </c>
      <c r="R85" t="s">
        <v>406</v>
      </c>
      <c r="S85" s="28" t="s">
        <v>431</v>
      </c>
      <c r="T85" t="s">
        <v>231</v>
      </c>
      <c r="U85" t="s">
        <v>232</v>
      </c>
    </row>
    <row r="86" spans="1:21" ht="36.75" customHeight="1" thickBot="1" x14ac:dyDescent="0.3">
      <c r="A86" s="133">
        <f>'D01-Captura'!A75</f>
        <v>0</v>
      </c>
      <c r="B86" s="134"/>
      <c r="C86" s="134"/>
      <c r="D86" s="134"/>
      <c r="E86" s="134"/>
      <c r="F86" s="134"/>
      <c r="G86" s="134"/>
      <c r="H86" s="134"/>
      <c r="I86" s="134"/>
      <c r="J86" s="134"/>
      <c r="K86" s="135"/>
      <c r="N86" t="s">
        <v>150</v>
      </c>
      <c r="O86" t="s">
        <v>432</v>
      </c>
      <c r="P86" t="s">
        <v>227</v>
      </c>
      <c r="R86" t="s">
        <v>320</v>
      </c>
      <c r="S86" s="28" t="s">
        <v>433</v>
      </c>
      <c r="T86" t="s">
        <v>251</v>
      </c>
      <c r="U86" t="s">
        <v>232</v>
      </c>
    </row>
    <row r="87" spans="1:21" ht="15" customHeight="1" thickBot="1" x14ac:dyDescent="0.3">
      <c r="A87" s="136" t="s">
        <v>179</v>
      </c>
      <c r="B87" s="137"/>
      <c r="C87" s="137"/>
      <c r="D87" s="137"/>
      <c r="E87" s="138"/>
      <c r="F87" s="138"/>
      <c r="G87" s="138"/>
      <c r="H87" s="138"/>
      <c r="I87" s="138"/>
      <c r="J87" s="138"/>
      <c r="K87" s="139"/>
      <c r="N87" t="s">
        <v>153</v>
      </c>
      <c r="O87" t="s">
        <v>341</v>
      </c>
      <c r="P87" t="s">
        <v>227</v>
      </c>
      <c r="R87" t="s">
        <v>405</v>
      </c>
      <c r="S87" s="28" t="s">
        <v>324</v>
      </c>
      <c r="T87" t="s">
        <v>231</v>
      </c>
      <c r="U87" t="s">
        <v>232</v>
      </c>
    </row>
    <row r="88" spans="1:21" ht="36.75" customHeight="1" thickBot="1" x14ac:dyDescent="0.3">
      <c r="A88" s="133">
        <f>'D01-Captura'!A77:K77</f>
        <v>0</v>
      </c>
      <c r="B88" s="134"/>
      <c r="C88" s="134"/>
      <c r="D88" s="134"/>
      <c r="E88" s="134"/>
      <c r="F88" s="134"/>
      <c r="G88" s="134"/>
      <c r="H88" s="134"/>
      <c r="I88" s="134"/>
      <c r="J88" s="134"/>
      <c r="K88" s="135"/>
      <c r="N88" t="s">
        <v>155</v>
      </c>
      <c r="O88" t="s">
        <v>434</v>
      </c>
      <c r="P88" t="s">
        <v>227</v>
      </c>
      <c r="R88" t="s">
        <v>435</v>
      </c>
      <c r="S88" s="28" t="s">
        <v>436</v>
      </c>
      <c r="T88" t="s">
        <v>437</v>
      </c>
      <c r="U88" t="s">
        <v>438</v>
      </c>
    </row>
    <row r="89" spans="1:21" ht="32.25" customHeight="1" thickBot="1" x14ac:dyDescent="0.3">
      <c r="A89" s="140" t="s">
        <v>461</v>
      </c>
      <c r="B89" s="141"/>
      <c r="C89" s="141"/>
      <c r="D89" s="141"/>
      <c r="E89" s="141"/>
      <c r="F89" s="141"/>
      <c r="G89" s="141"/>
      <c r="H89" s="142" t="s">
        <v>180</v>
      </c>
      <c r="I89" s="143"/>
      <c r="J89" s="143"/>
      <c r="K89" s="144"/>
      <c r="N89" t="s">
        <v>24</v>
      </c>
    </row>
    <row r="90" spans="1:21" ht="30" customHeight="1" thickBot="1" x14ac:dyDescent="0.3">
      <c r="A90" s="133">
        <f>'D01-Captura'!A79</f>
        <v>0</v>
      </c>
      <c r="B90" s="134"/>
      <c r="C90" s="134"/>
      <c r="D90" s="134"/>
      <c r="E90" s="134"/>
      <c r="F90" s="134"/>
      <c r="G90" s="135"/>
      <c r="H90" s="145"/>
      <c r="I90" s="146"/>
      <c r="J90" s="146"/>
      <c r="K90" s="147"/>
      <c r="N90" t="s">
        <v>36</v>
      </c>
    </row>
    <row r="91" spans="1:21" ht="32.25" customHeight="1" thickBot="1" x14ac:dyDescent="0.3">
      <c r="A91" s="140" t="str">
        <f>IF(A7&lt;&gt;N116,"NOMBRE DEL(LA) SUBDIRECTOR(A) ADMINISTRATIVO(A)","JEFE(A) DEL DEPTO DE PROCURACIÓN DE FONDOS")</f>
        <v>NOMBRE DEL(LA) SUBDIRECTOR(A) ADMINISTRATIVO(A)</v>
      </c>
      <c r="B91" s="141"/>
      <c r="C91" s="141"/>
      <c r="D91" s="141"/>
      <c r="E91" s="141"/>
      <c r="F91" s="141"/>
      <c r="G91" s="141"/>
      <c r="H91" s="142" t="s">
        <v>180</v>
      </c>
      <c r="I91" s="143"/>
      <c r="J91" s="143"/>
      <c r="K91" s="144"/>
      <c r="N91" t="s">
        <v>25</v>
      </c>
    </row>
    <row r="92" spans="1:21" ht="30" customHeight="1" thickBot="1" x14ac:dyDescent="0.3">
      <c r="A92" s="133">
        <f>'D01-Captura'!A81</f>
        <v>0</v>
      </c>
      <c r="B92" s="134"/>
      <c r="C92" s="134"/>
      <c r="D92" s="134"/>
      <c r="E92" s="134"/>
      <c r="F92" s="134"/>
      <c r="G92" s="135"/>
      <c r="H92" s="145"/>
      <c r="I92" s="146"/>
      <c r="J92" s="146"/>
      <c r="K92" s="147"/>
      <c r="N92" t="s">
        <v>37</v>
      </c>
    </row>
    <row r="93" spans="1:21" ht="15" customHeight="1" thickBot="1" x14ac:dyDescent="0.3">
      <c r="A93" s="140" t="s">
        <v>462</v>
      </c>
      <c r="B93" s="141"/>
      <c r="C93" s="141"/>
      <c r="D93" s="141"/>
      <c r="E93" s="141"/>
      <c r="F93" s="141"/>
      <c r="G93" s="141"/>
      <c r="H93" s="142" t="s">
        <v>180</v>
      </c>
      <c r="I93" s="143"/>
      <c r="J93" s="143"/>
      <c r="K93" s="144"/>
      <c r="N93" t="s">
        <v>45</v>
      </c>
    </row>
    <row r="94" spans="1:21" ht="30" customHeight="1" thickBot="1" x14ac:dyDescent="0.3">
      <c r="A94" s="133">
        <f>'D01-Captura'!A83</f>
        <v>0</v>
      </c>
      <c r="B94" s="134"/>
      <c r="C94" s="134"/>
      <c r="D94" s="134"/>
      <c r="E94" s="134"/>
      <c r="F94" s="134"/>
      <c r="G94" s="135"/>
      <c r="H94" s="145"/>
      <c r="I94" s="146"/>
      <c r="J94" s="146"/>
      <c r="K94" s="147"/>
      <c r="N94" t="s">
        <v>55</v>
      </c>
    </row>
    <row r="95" spans="1:21" ht="15" customHeight="1" thickBot="1" x14ac:dyDescent="0.3">
      <c r="A95" s="136" t="s">
        <v>181</v>
      </c>
      <c r="B95" s="137"/>
      <c r="C95" s="137"/>
      <c r="D95" s="137"/>
      <c r="E95" s="138"/>
      <c r="F95" s="138"/>
      <c r="G95" s="138"/>
      <c r="H95" s="138"/>
      <c r="I95" s="138"/>
      <c r="J95" s="138"/>
      <c r="K95" s="139"/>
      <c r="N95" t="s">
        <v>68</v>
      </c>
    </row>
    <row r="96" spans="1:21" ht="30" customHeight="1" thickBot="1" x14ac:dyDescent="0.3">
      <c r="A96" s="145"/>
      <c r="B96" s="146"/>
      <c r="C96" s="146"/>
      <c r="D96" s="146"/>
      <c r="E96" s="146"/>
      <c r="F96" s="146"/>
      <c r="G96" s="146"/>
      <c r="H96" s="146"/>
      <c r="I96" s="146"/>
      <c r="J96" s="146"/>
      <c r="K96" s="147"/>
      <c r="N96" t="s">
        <v>76</v>
      </c>
    </row>
    <row r="97" spans="1:21" ht="15.75" thickBot="1" x14ac:dyDescent="0.3">
      <c r="A97" s="148" t="s">
        <v>182</v>
      </c>
      <c r="B97" s="149"/>
      <c r="C97" s="149"/>
      <c r="D97" s="149"/>
      <c r="E97" s="150">
        <f>'D01-Captura'!A15</f>
        <v>0</v>
      </c>
      <c r="F97" s="151"/>
      <c r="G97" s="151"/>
      <c r="H97" s="151"/>
      <c r="I97" s="151"/>
      <c r="J97" s="151"/>
      <c r="K97" s="152"/>
      <c r="N97" t="s">
        <v>83</v>
      </c>
    </row>
    <row r="98" spans="1:21" x14ac:dyDescent="0.25">
      <c r="A98" s="131" t="s">
        <v>183</v>
      </c>
      <c r="B98" s="131"/>
      <c r="C98" s="131"/>
      <c r="D98" s="131"/>
      <c r="E98" s="131"/>
      <c r="F98" s="131"/>
      <c r="G98" s="131"/>
      <c r="H98" s="131"/>
      <c r="I98" s="131"/>
      <c r="J98" s="131"/>
      <c r="K98" s="131"/>
      <c r="N98" t="s">
        <v>90</v>
      </c>
    </row>
    <row r="99" spans="1:21" x14ac:dyDescent="0.25">
      <c r="A99" s="132"/>
      <c r="B99" s="132"/>
      <c r="C99" s="132"/>
      <c r="D99" s="132"/>
      <c r="E99" s="132"/>
      <c r="F99" s="132"/>
      <c r="G99" s="132"/>
      <c r="H99" s="132"/>
      <c r="I99" s="132"/>
      <c r="J99" s="132"/>
      <c r="K99" s="132"/>
      <c r="N99" t="s">
        <v>97</v>
      </c>
    </row>
    <row r="100" spans="1:21" x14ac:dyDescent="0.25">
      <c r="A100" s="132"/>
      <c r="B100" s="132"/>
      <c r="C100" s="132"/>
      <c r="D100" s="132"/>
      <c r="E100" s="132"/>
      <c r="F100" s="132"/>
      <c r="G100" s="132"/>
      <c r="H100" s="132"/>
      <c r="I100" s="132"/>
      <c r="J100" s="132"/>
      <c r="K100" s="132"/>
      <c r="N100" t="s">
        <v>103</v>
      </c>
    </row>
    <row r="101" spans="1:21" x14ac:dyDescent="0.25">
      <c r="A101" s="132"/>
      <c r="B101" s="132"/>
      <c r="C101" s="132"/>
      <c r="D101" s="132"/>
      <c r="E101" s="132"/>
      <c r="F101" s="132"/>
      <c r="G101" s="132"/>
      <c r="H101" s="132"/>
      <c r="I101" s="132"/>
      <c r="J101" s="132"/>
      <c r="K101" s="132"/>
      <c r="N101" t="s">
        <v>109</v>
      </c>
    </row>
    <row r="102" spans="1:21" x14ac:dyDescent="0.25">
      <c r="A102" s="132"/>
      <c r="B102" s="132"/>
      <c r="C102" s="132"/>
      <c r="D102" s="132"/>
      <c r="E102" s="132"/>
      <c r="F102" s="132"/>
      <c r="G102" s="132"/>
      <c r="H102" s="132"/>
      <c r="I102" s="132"/>
      <c r="J102" s="132"/>
      <c r="K102" s="132"/>
      <c r="N102" t="s">
        <v>118</v>
      </c>
    </row>
    <row r="103" spans="1:21" x14ac:dyDescent="0.25">
      <c r="A103" s="132"/>
      <c r="B103" s="132"/>
      <c r="C103" s="132"/>
      <c r="D103" s="132"/>
      <c r="E103" s="132"/>
      <c r="F103" s="132"/>
      <c r="G103" s="132"/>
      <c r="H103" s="132"/>
      <c r="I103" s="132"/>
      <c r="J103" s="132"/>
      <c r="K103" s="132"/>
      <c r="N103" t="s">
        <v>123</v>
      </c>
    </row>
    <row r="104" spans="1:21" x14ac:dyDescent="0.25">
      <c r="A104" s="132"/>
      <c r="B104" s="132"/>
      <c r="C104" s="132"/>
      <c r="D104" s="132"/>
      <c r="E104" s="132"/>
      <c r="F104" s="132"/>
      <c r="G104" s="132"/>
      <c r="H104" s="132"/>
      <c r="I104" s="132"/>
      <c r="J104" s="132"/>
      <c r="K104" s="132"/>
      <c r="N104" t="s">
        <v>128</v>
      </c>
    </row>
    <row r="105" spans="1:21" x14ac:dyDescent="0.25">
      <c r="A105" s="132"/>
      <c r="B105" s="132"/>
      <c r="C105" s="132"/>
      <c r="D105" s="132"/>
      <c r="E105" s="132"/>
      <c r="F105" s="132"/>
      <c r="G105" s="132"/>
      <c r="H105" s="132"/>
      <c r="I105" s="132"/>
      <c r="J105" s="132"/>
      <c r="K105" s="132"/>
      <c r="N105" t="s">
        <v>135</v>
      </c>
    </row>
    <row r="106" spans="1:21" x14ac:dyDescent="0.25">
      <c r="A106" s="132"/>
      <c r="B106" s="132"/>
      <c r="C106" s="132"/>
      <c r="D106" s="132"/>
      <c r="E106" s="132"/>
      <c r="F106" s="132"/>
      <c r="G106" s="132"/>
      <c r="H106" s="132"/>
      <c r="I106" s="132"/>
      <c r="J106" s="132"/>
      <c r="K106" s="132"/>
      <c r="N106" t="s">
        <v>139</v>
      </c>
    </row>
    <row r="107" spans="1:21" x14ac:dyDescent="0.25">
      <c r="A107" s="132"/>
      <c r="B107" s="132"/>
      <c r="C107" s="132"/>
      <c r="D107" s="132"/>
      <c r="E107" s="132"/>
      <c r="F107" s="132"/>
      <c r="G107" s="132"/>
      <c r="H107" s="132"/>
      <c r="I107" s="132"/>
      <c r="J107" s="132"/>
      <c r="K107" s="132"/>
      <c r="N107" t="s">
        <v>147</v>
      </c>
    </row>
    <row r="108" spans="1:21" x14ac:dyDescent="0.25">
      <c r="A108" s="132"/>
      <c r="B108" s="132"/>
      <c r="C108" s="132"/>
      <c r="D108" s="132"/>
      <c r="E108" s="132"/>
      <c r="F108" s="132"/>
      <c r="G108" s="132"/>
      <c r="H108" s="132"/>
      <c r="I108" s="132"/>
      <c r="J108" s="132"/>
      <c r="K108" s="132"/>
      <c r="N108" t="s">
        <v>445</v>
      </c>
      <c r="O108" t="s">
        <v>226</v>
      </c>
      <c r="P108" t="s">
        <v>227</v>
      </c>
      <c r="Q108" t="s">
        <v>228</v>
      </c>
      <c r="R108" t="s">
        <v>229</v>
      </c>
      <c r="S108" s="28" t="s">
        <v>230</v>
      </c>
      <c r="T108" t="s">
        <v>231</v>
      </c>
      <c r="U108" t="s">
        <v>232</v>
      </c>
    </row>
    <row r="109" spans="1:21" x14ac:dyDescent="0.25">
      <c r="A109" s="132"/>
      <c r="B109" s="132"/>
      <c r="C109" s="132"/>
      <c r="D109" s="132"/>
      <c r="E109" s="132"/>
      <c r="F109" s="132"/>
      <c r="G109" s="132"/>
      <c r="H109" s="132"/>
      <c r="I109" s="132"/>
      <c r="J109" s="132"/>
      <c r="K109" s="132"/>
      <c r="N109" t="s">
        <v>446</v>
      </c>
      <c r="O109" t="s">
        <v>226</v>
      </c>
      <c r="P109" t="s">
        <v>227</v>
      </c>
      <c r="Q109" t="s">
        <v>228</v>
      </c>
      <c r="R109" t="s">
        <v>229</v>
      </c>
      <c r="S109" s="28" t="s">
        <v>230</v>
      </c>
      <c r="T109" t="s">
        <v>231</v>
      </c>
      <c r="U109" t="s">
        <v>232</v>
      </c>
    </row>
    <row r="110" spans="1:21" x14ac:dyDescent="0.25">
      <c r="A110" s="132"/>
      <c r="B110" s="132"/>
      <c r="C110" s="132"/>
      <c r="D110" s="132"/>
      <c r="E110" s="132"/>
      <c r="F110" s="132"/>
      <c r="G110" s="132"/>
      <c r="H110" s="132"/>
      <c r="I110" s="132"/>
      <c r="J110" s="132"/>
      <c r="K110" s="132"/>
      <c r="N110" t="s">
        <v>447</v>
      </c>
      <c r="O110" t="s">
        <v>226</v>
      </c>
      <c r="P110" t="s">
        <v>227</v>
      </c>
      <c r="Q110" t="s">
        <v>228</v>
      </c>
      <c r="R110" t="s">
        <v>229</v>
      </c>
      <c r="S110" s="28" t="s">
        <v>230</v>
      </c>
      <c r="T110" t="s">
        <v>231</v>
      </c>
      <c r="U110" t="s">
        <v>232</v>
      </c>
    </row>
    <row r="111" spans="1:21" x14ac:dyDescent="0.25">
      <c r="A111" s="132"/>
      <c r="B111" s="132"/>
      <c r="C111" s="132"/>
      <c r="D111" s="132"/>
      <c r="E111" s="132"/>
      <c r="F111" s="132"/>
      <c r="G111" s="132"/>
      <c r="H111" s="132"/>
      <c r="I111" s="132"/>
      <c r="J111" s="132"/>
      <c r="K111" s="132"/>
      <c r="N111" t="s">
        <v>448</v>
      </c>
      <c r="O111" t="s">
        <v>226</v>
      </c>
      <c r="P111" t="s">
        <v>227</v>
      </c>
      <c r="Q111" t="s">
        <v>228</v>
      </c>
      <c r="R111" t="s">
        <v>229</v>
      </c>
      <c r="S111" s="28" t="s">
        <v>230</v>
      </c>
      <c r="T111" t="s">
        <v>231</v>
      </c>
      <c r="U111" t="s">
        <v>232</v>
      </c>
    </row>
    <row r="112" spans="1:21" x14ac:dyDescent="0.25">
      <c r="A112" s="132"/>
      <c r="B112" s="132"/>
      <c r="C112" s="132"/>
      <c r="D112" s="132"/>
      <c r="E112" s="132"/>
      <c r="F112" s="132"/>
      <c r="G112" s="132"/>
      <c r="H112" s="132"/>
      <c r="I112" s="132"/>
      <c r="J112" s="132"/>
      <c r="K112" s="132"/>
      <c r="N112" t="s">
        <v>449</v>
      </c>
      <c r="O112" t="s">
        <v>226</v>
      </c>
      <c r="P112" t="s">
        <v>227</v>
      </c>
      <c r="Q112" t="s">
        <v>228</v>
      </c>
      <c r="R112" t="s">
        <v>229</v>
      </c>
      <c r="S112" s="28" t="s">
        <v>230</v>
      </c>
      <c r="T112" t="s">
        <v>231</v>
      </c>
      <c r="U112" t="s">
        <v>232</v>
      </c>
    </row>
    <row r="113" spans="1:21" x14ac:dyDescent="0.25">
      <c r="A113" s="132"/>
      <c r="B113" s="132"/>
      <c r="C113" s="132"/>
      <c r="D113" s="132"/>
      <c r="E113" s="132"/>
      <c r="F113" s="132"/>
      <c r="G113" s="132"/>
      <c r="H113" s="132"/>
      <c r="I113" s="132"/>
      <c r="J113" s="132"/>
      <c r="K113" s="132"/>
      <c r="N113" t="s">
        <v>450</v>
      </c>
      <c r="O113" t="s">
        <v>226</v>
      </c>
      <c r="P113" t="s">
        <v>227</v>
      </c>
      <c r="Q113" t="s">
        <v>228</v>
      </c>
      <c r="R113" t="s">
        <v>229</v>
      </c>
      <c r="S113" s="28" t="s">
        <v>230</v>
      </c>
      <c r="T113" t="s">
        <v>231</v>
      </c>
      <c r="U113" t="s">
        <v>232</v>
      </c>
    </row>
    <row r="114" spans="1:21" x14ac:dyDescent="0.25">
      <c r="A114" s="132"/>
      <c r="B114" s="132"/>
      <c r="C114" s="132"/>
      <c r="D114" s="132"/>
      <c r="E114" s="132"/>
      <c r="F114" s="132"/>
      <c r="G114" s="132"/>
      <c r="H114" s="132"/>
      <c r="I114" s="132"/>
      <c r="J114" s="132"/>
      <c r="K114" s="132"/>
      <c r="N114" t="s">
        <v>451</v>
      </c>
      <c r="O114" t="s">
        <v>226</v>
      </c>
      <c r="P114" t="s">
        <v>227</v>
      </c>
      <c r="Q114" t="s">
        <v>228</v>
      </c>
      <c r="R114" t="s">
        <v>229</v>
      </c>
      <c r="S114" s="28" t="s">
        <v>230</v>
      </c>
      <c r="T114" t="s">
        <v>231</v>
      </c>
      <c r="U114" t="s">
        <v>232</v>
      </c>
    </row>
    <row r="115" spans="1:21" x14ac:dyDescent="0.25">
      <c r="A115" s="132"/>
      <c r="B115" s="132"/>
      <c r="C115" s="132"/>
      <c r="D115" s="132"/>
      <c r="E115" s="132"/>
      <c r="F115" s="132"/>
      <c r="G115" s="132"/>
      <c r="H115" s="132"/>
      <c r="I115" s="132"/>
      <c r="J115" s="132"/>
      <c r="K115" s="132"/>
      <c r="N115" t="s">
        <v>452</v>
      </c>
      <c r="O115" t="s">
        <v>226</v>
      </c>
      <c r="P115" t="s">
        <v>227</v>
      </c>
      <c r="Q115" t="s">
        <v>228</v>
      </c>
      <c r="R115" t="s">
        <v>229</v>
      </c>
      <c r="S115" s="28" t="s">
        <v>230</v>
      </c>
      <c r="T115" t="s">
        <v>231</v>
      </c>
      <c r="U115" t="s">
        <v>232</v>
      </c>
    </row>
    <row r="116" spans="1:21" x14ac:dyDescent="0.25">
      <c r="A116" s="132"/>
      <c r="B116" s="132"/>
      <c r="C116" s="132"/>
      <c r="D116" s="132"/>
      <c r="E116" s="132"/>
      <c r="F116" s="132"/>
      <c r="G116" s="132"/>
      <c r="H116" s="132"/>
      <c r="I116" s="132"/>
      <c r="J116" s="132"/>
      <c r="K116" s="132"/>
      <c r="N116" t="s">
        <v>472</v>
      </c>
      <c r="O116" t="s">
        <v>499</v>
      </c>
      <c r="P116">
        <v>27</v>
      </c>
      <c r="Q116" t="s">
        <v>266</v>
      </c>
      <c r="R116" t="s">
        <v>293</v>
      </c>
      <c r="S116" s="28" t="s">
        <v>294</v>
      </c>
      <c r="T116" t="s">
        <v>295</v>
      </c>
      <c r="U116" t="s">
        <v>232</v>
      </c>
    </row>
    <row r="117" spans="1:21" x14ac:dyDescent="0.25">
      <c r="N117" t="s">
        <v>480</v>
      </c>
      <c r="O117" t="s">
        <v>481</v>
      </c>
      <c r="P117" t="s">
        <v>227</v>
      </c>
      <c r="Q117" t="s">
        <v>482</v>
      </c>
      <c r="R117" t="s">
        <v>483</v>
      </c>
      <c r="S117" s="28" t="s">
        <v>230</v>
      </c>
      <c r="T117" t="s">
        <v>231</v>
      </c>
      <c r="U117" t="s">
        <v>232</v>
      </c>
    </row>
    <row r="118" spans="1:21" x14ac:dyDescent="0.25">
      <c r="N118" t="s">
        <v>487</v>
      </c>
      <c r="O118" t="s">
        <v>488</v>
      </c>
      <c r="P118" t="s">
        <v>227</v>
      </c>
      <c r="Q118" t="s">
        <v>266</v>
      </c>
      <c r="R118" t="s">
        <v>489</v>
      </c>
      <c r="S118" s="28" t="s">
        <v>490</v>
      </c>
      <c r="T118" t="s">
        <v>491</v>
      </c>
      <c r="U118" t="s">
        <v>491</v>
      </c>
    </row>
    <row r="119" spans="1:21" x14ac:dyDescent="0.25">
      <c r="N119" t="s">
        <v>486</v>
      </c>
      <c r="O119" t="s">
        <v>492</v>
      </c>
      <c r="P119">
        <v>204</v>
      </c>
      <c r="Q119" t="s">
        <v>266</v>
      </c>
      <c r="R119" t="s">
        <v>293</v>
      </c>
      <c r="S119" s="28" t="s">
        <v>493</v>
      </c>
      <c r="T119" t="s">
        <v>494</v>
      </c>
      <c r="U119" t="s">
        <v>495</v>
      </c>
    </row>
    <row r="120" spans="1:21" x14ac:dyDescent="0.25">
      <c r="N120" t="s">
        <v>502</v>
      </c>
      <c r="O120" t="s">
        <v>315</v>
      </c>
      <c r="P120" t="s">
        <v>227</v>
      </c>
      <c r="Q120" t="s">
        <v>508</v>
      </c>
      <c r="R120" t="s">
        <v>229</v>
      </c>
      <c r="S120" s="28" t="s">
        <v>230</v>
      </c>
      <c r="T120" t="s">
        <v>231</v>
      </c>
      <c r="U120" t="s">
        <v>232</v>
      </c>
    </row>
    <row r="121" spans="1:21" x14ac:dyDescent="0.25">
      <c r="N121" t="s">
        <v>503</v>
      </c>
      <c r="O121" t="s">
        <v>509</v>
      </c>
      <c r="P121">
        <v>760</v>
      </c>
      <c r="Q121" t="s">
        <v>510</v>
      </c>
      <c r="R121" t="s">
        <v>511</v>
      </c>
      <c r="S121" s="28" t="s">
        <v>512</v>
      </c>
      <c r="T121" t="s">
        <v>231</v>
      </c>
      <c r="U121" t="s">
        <v>232</v>
      </c>
    </row>
    <row r="122" spans="1:21" x14ac:dyDescent="0.25">
      <c r="N122" t="s">
        <v>504</v>
      </c>
      <c r="O122" t="s">
        <v>513</v>
      </c>
      <c r="P122" t="s">
        <v>227</v>
      </c>
      <c r="Q122" t="s">
        <v>514</v>
      </c>
      <c r="R122" t="s">
        <v>515</v>
      </c>
      <c r="S122" s="28" t="s">
        <v>256</v>
      </c>
      <c r="T122" t="s">
        <v>231</v>
      </c>
      <c r="U122" t="s">
        <v>232</v>
      </c>
    </row>
    <row r="123" spans="1:21" x14ac:dyDescent="0.25">
      <c r="N123" t="s">
        <v>505</v>
      </c>
      <c r="O123" t="s">
        <v>516</v>
      </c>
      <c r="P123" t="s">
        <v>227</v>
      </c>
      <c r="Q123" t="s">
        <v>517</v>
      </c>
      <c r="R123" t="s">
        <v>511</v>
      </c>
      <c r="S123" s="28" t="s">
        <v>512</v>
      </c>
      <c r="T123" t="s">
        <v>231</v>
      </c>
      <c r="U123" t="s">
        <v>232</v>
      </c>
    </row>
    <row r="124" spans="1:21" x14ac:dyDescent="0.25">
      <c r="N124" t="s">
        <v>506</v>
      </c>
      <c r="O124" t="s">
        <v>518</v>
      </c>
      <c r="P124">
        <v>66</v>
      </c>
      <c r="Q124" t="s">
        <v>354</v>
      </c>
      <c r="R124" t="s">
        <v>371</v>
      </c>
      <c r="S124" s="28" t="s">
        <v>519</v>
      </c>
      <c r="T124" t="s">
        <v>239</v>
      </c>
      <c r="U124" t="s">
        <v>232</v>
      </c>
    </row>
    <row r="125" spans="1:21" x14ac:dyDescent="0.25">
      <c r="N125" t="s">
        <v>507</v>
      </c>
      <c r="O125" t="s">
        <v>520</v>
      </c>
      <c r="P125" t="s">
        <v>227</v>
      </c>
      <c r="Q125" t="s">
        <v>354</v>
      </c>
      <c r="R125" t="s">
        <v>353</v>
      </c>
      <c r="S125" s="28" t="s">
        <v>259</v>
      </c>
      <c r="T125" t="s">
        <v>239</v>
      </c>
      <c r="U125" t="s">
        <v>232</v>
      </c>
    </row>
  </sheetData>
  <sheetProtection sheet="1" objects="1" scenarios="1"/>
  <mergeCells count="138">
    <mergeCell ref="B71:I71"/>
    <mergeCell ref="B72:I72"/>
    <mergeCell ref="A35:H35"/>
    <mergeCell ref="I35:K35"/>
    <mergeCell ref="A1:K2"/>
    <mergeCell ref="A7:H7"/>
    <mergeCell ref="A8:K8"/>
    <mergeCell ref="A11:K11"/>
    <mergeCell ref="A3:K3"/>
    <mergeCell ref="A4:K4"/>
    <mergeCell ref="I5:K5"/>
    <mergeCell ref="A5:H6"/>
    <mergeCell ref="A9:K9"/>
    <mergeCell ref="A10:K10"/>
    <mergeCell ref="A15:K15"/>
    <mergeCell ref="A16:G16"/>
    <mergeCell ref="H16:I16"/>
    <mergeCell ref="J16:K16"/>
    <mergeCell ref="A17:G17"/>
    <mergeCell ref="H17:I17"/>
    <mergeCell ref="J17:K17"/>
    <mergeCell ref="A12:K12"/>
    <mergeCell ref="G13:K13"/>
    <mergeCell ref="G14:K14"/>
    <mergeCell ref="A13:D13"/>
    <mergeCell ref="E13:F13"/>
    <mergeCell ref="A14:D14"/>
    <mergeCell ref="E14:F14"/>
    <mergeCell ref="A20:K20"/>
    <mergeCell ref="A21:K21"/>
    <mergeCell ref="A22:K22"/>
    <mergeCell ref="A23:G23"/>
    <mergeCell ref="H23:K23"/>
    <mergeCell ref="A24:G24"/>
    <mergeCell ref="H24:K24"/>
    <mergeCell ref="A18:D18"/>
    <mergeCell ref="F18:H18"/>
    <mergeCell ref="I18:K18"/>
    <mergeCell ref="A19:D19"/>
    <mergeCell ref="F19:H19"/>
    <mergeCell ref="I19:K19"/>
    <mergeCell ref="A27:K27"/>
    <mergeCell ref="A28:G28"/>
    <mergeCell ref="H28:I28"/>
    <mergeCell ref="J28:K28"/>
    <mergeCell ref="A29:G29"/>
    <mergeCell ref="H29:I29"/>
    <mergeCell ref="J29:K29"/>
    <mergeCell ref="A25:B25"/>
    <mergeCell ref="C25:E25"/>
    <mergeCell ref="F25:H25"/>
    <mergeCell ref="I25:K25"/>
    <mergeCell ref="A26:B26"/>
    <mergeCell ref="C26:E26"/>
    <mergeCell ref="F26:H26"/>
    <mergeCell ref="I26:K26"/>
    <mergeCell ref="A32:G32"/>
    <mergeCell ref="H32:K32"/>
    <mergeCell ref="A33:B33"/>
    <mergeCell ref="C33:K33"/>
    <mergeCell ref="A34:H34"/>
    <mergeCell ref="I34:K34"/>
    <mergeCell ref="A30:D30"/>
    <mergeCell ref="F30:H30"/>
    <mergeCell ref="I30:K30"/>
    <mergeCell ref="A31:D31"/>
    <mergeCell ref="F31:H31"/>
    <mergeCell ref="I31:K31"/>
    <mergeCell ref="B42:I42"/>
    <mergeCell ref="B43:I43"/>
    <mergeCell ref="B44:I44"/>
    <mergeCell ref="A51:J51"/>
    <mergeCell ref="A52:J52"/>
    <mergeCell ref="A53:I53"/>
    <mergeCell ref="A36:K36"/>
    <mergeCell ref="B37:I37"/>
    <mergeCell ref="A38:I38"/>
    <mergeCell ref="B39:I39"/>
    <mergeCell ref="B40:I40"/>
    <mergeCell ref="B41:I41"/>
    <mergeCell ref="B50:I50"/>
    <mergeCell ref="B45:I45"/>
    <mergeCell ref="B46:I46"/>
    <mergeCell ref="B47:I47"/>
    <mergeCell ref="B48:I48"/>
    <mergeCell ref="B49:I49"/>
    <mergeCell ref="A74:J74"/>
    <mergeCell ref="A75:J75"/>
    <mergeCell ref="A76:I76"/>
    <mergeCell ref="B77:I77"/>
    <mergeCell ref="A78:J78"/>
    <mergeCell ref="A79:J79"/>
    <mergeCell ref="B54:I54"/>
    <mergeCell ref="B55:I55"/>
    <mergeCell ref="B56:I56"/>
    <mergeCell ref="B57:I57"/>
    <mergeCell ref="B58:I58"/>
    <mergeCell ref="B59:I59"/>
    <mergeCell ref="B73:I73"/>
    <mergeCell ref="B60:I60"/>
    <mergeCell ref="B61:I61"/>
    <mergeCell ref="B62:I62"/>
    <mergeCell ref="B63:I63"/>
    <mergeCell ref="B64:I64"/>
    <mergeCell ref="B65:I65"/>
    <mergeCell ref="B66:I66"/>
    <mergeCell ref="B67:I67"/>
    <mergeCell ref="B68:I68"/>
    <mergeCell ref="B69:I69"/>
    <mergeCell ref="B70:I70"/>
    <mergeCell ref="A80:C80"/>
    <mergeCell ref="D80:K80"/>
    <mergeCell ref="A81:H81"/>
    <mergeCell ref="I81:K81"/>
    <mergeCell ref="A82:K82"/>
    <mergeCell ref="A85:K85"/>
    <mergeCell ref="A94:G94"/>
    <mergeCell ref="H94:K94"/>
    <mergeCell ref="A95:K95"/>
    <mergeCell ref="A91:G91"/>
    <mergeCell ref="H91:K91"/>
    <mergeCell ref="A92:G92"/>
    <mergeCell ref="H92:K92"/>
    <mergeCell ref="A93:G93"/>
    <mergeCell ref="H93:K93"/>
    <mergeCell ref="A83:K83"/>
    <mergeCell ref="A84:K84"/>
    <mergeCell ref="A98:K116"/>
    <mergeCell ref="A86:K86"/>
    <mergeCell ref="A87:K87"/>
    <mergeCell ref="A88:K88"/>
    <mergeCell ref="A89:G89"/>
    <mergeCell ref="H89:K89"/>
    <mergeCell ref="A90:G90"/>
    <mergeCell ref="H90:K90"/>
    <mergeCell ref="A96:K96"/>
    <mergeCell ref="A97:D97"/>
    <mergeCell ref="E97:K97"/>
  </mergeCells>
  <conditionalFormatting sqref="A39:A50">
    <cfRule type="cellIs" dxfId="7" priority="6" operator="equal">
      <formula>"NA"</formula>
    </cfRule>
  </conditionalFormatting>
  <conditionalFormatting sqref="B39:I50">
    <cfRule type="cellIs" dxfId="6" priority="5" operator="equal">
      <formula>"NA"</formula>
    </cfRule>
  </conditionalFormatting>
  <conditionalFormatting sqref="A54:A64 A73">
    <cfRule type="cellIs" dxfId="5" priority="4" operator="equal">
      <formula>"NA"</formula>
    </cfRule>
  </conditionalFormatting>
  <conditionalFormatting sqref="B54:I64 B73:I73">
    <cfRule type="cellIs" dxfId="4" priority="3" operator="equal">
      <formula>"NA"</formula>
    </cfRule>
  </conditionalFormatting>
  <conditionalFormatting sqref="A65:A72">
    <cfRule type="cellIs" dxfId="3" priority="2" operator="equal">
      <formula>"NA"</formula>
    </cfRule>
  </conditionalFormatting>
  <conditionalFormatting sqref="B65:I72">
    <cfRule type="cellIs" dxfId="2" priority="1" operator="equal">
      <formula>"NA"</formula>
    </cfRule>
  </conditionalFormatting>
  <printOptions verticalCentered="1"/>
  <pageMargins left="0.70866141732283472" right="0.70866141732283472" top="0.35433070866141736" bottom="0.35433070866141736" header="0.31496062992125984" footer="0.31496062992125984"/>
  <pageSetup orientation="portrait" verticalDpi="4294967294" r:id="rId1"/>
  <rowBreaks count="2" manualBreakCount="2">
    <brk id="35" max="10" man="1"/>
    <brk id="80" max="10" man="1"/>
  </rowBreaks>
  <drawing r:id="rId2"/>
  <legacyDrawing r:id="rId3"/>
  <oleObjects>
    <mc:AlternateContent xmlns:mc="http://schemas.openxmlformats.org/markup-compatibility/2006">
      <mc:Choice Requires="x14">
        <oleObject progId="Word.Picture.8" shapeId="2049" r:id="rId4">
          <objectPr defaultSize="0" autoPict="0" r:id="rId5">
            <anchor moveWithCells="1" sizeWithCells="1">
              <from>
                <xdr:col>0</xdr:col>
                <xdr:colOff>85725</xdr:colOff>
                <xdr:row>0</xdr:row>
                <xdr:rowOff>76200</xdr:rowOff>
              </from>
              <to>
                <xdr:col>1</xdr:col>
                <xdr:colOff>57150</xdr:colOff>
                <xdr:row>1</xdr:row>
                <xdr:rowOff>581025</xdr:rowOff>
              </to>
            </anchor>
          </objectPr>
        </oleObject>
      </mc:Choice>
      <mc:Fallback>
        <oleObject progId="Word.Picture.8" shapeId="2049"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SheetLayoutView="100" workbookViewId="0">
      <selection activeCell="N18" sqref="N18"/>
    </sheetView>
  </sheetViews>
  <sheetFormatPr baseColWidth="10" defaultRowHeight="15" x14ac:dyDescent="0.25"/>
  <sheetData/>
  <sheetProtection algorithmName="SHA-512" hashValue="EikiDN2MvDulx6cVz3mBhXlW2sYTKroFfoh0KfzpEZHB+Fd02DurlblNYbi6bVZGp1nMN59lmVrE8gDA5fhTLw==" saltValue="kRQm58JZwEAjawSibUSQQQ==" spinCount="100000" sheet="1" objects="1" scenarios="1"/>
  <pageMargins left="0.7" right="0.7" top="0.75" bottom="0.75" header="0.3" footer="0.3"/>
  <pageSetup orientation="portrait" verticalDpi="4294967294"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K74"/>
  <sheetViews>
    <sheetView view="pageBreakPreview" zoomScale="112" zoomScaleSheetLayoutView="112" workbookViewId="0">
      <selection activeCell="A8" sqref="A8:H8"/>
    </sheetView>
  </sheetViews>
  <sheetFormatPr baseColWidth="10" defaultRowHeight="15" x14ac:dyDescent="0.25"/>
  <cols>
    <col min="1" max="1" width="8.85546875" customWidth="1"/>
    <col min="2" max="7" width="10.42578125" customWidth="1"/>
    <col min="8" max="8" width="12.140625" customWidth="1"/>
  </cols>
  <sheetData>
    <row r="1" spans="1:11" ht="16.5" customHeight="1" x14ac:dyDescent="0.25">
      <c r="A1" s="199" t="s">
        <v>475</v>
      </c>
      <c r="B1" s="199"/>
      <c r="C1" s="199"/>
      <c r="D1" s="199"/>
      <c r="E1" s="199"/>
      <c r="F1" s="199"/>
      <c r="G1" s="199"/>
      <c r="H1" s="199"/>
      <c r="I1" s="61"/>
      <c r="J1" s="61"/>
      <c r="K1" s="61"/>
    </row>
    <row r="2" spans="1:11" ht="43.5" customHeight="1" x14ac:dyDescent="0.25">
      <c r="A2" s="199"/>
      <c r="B2" s="199"/>
      <c r="C2" s="199"/>
      <c r="D2" s="199"/>
      <c r="E2" s="199"/>
      <c r="F2" s="199"/>
      <c r="G2" s="199"/>
      <c r="H2" s="199"/>
      <c r="I2" s="61"/>
      <c r="J2" s="61"/>
      <c r="K2" s="61"/>
    </row>
    <row r="3" spans="1:11" x14ac:dyDescent="0.25">
      <c r="A3" s="52" t="s">
        <v>443</v>
      </c>
      <c r="B3" s="53"/>
      <c r="C3" s="53"/>
      <c r="D3" s="53"/>
      <c r="E3" s="53"/>
      <c r="F3" s="54" t="s">
        <v>271</v>
      </c>
      <c r="G3" s="212" t="str">
        <f>'D01-Captura'!I7&amp;" de "&amp;'D01-Captura'!J7&amp;" del "&amp;'D01-Captura'!K7</f>
        <v xml:space="preserve"> de  del </v>
      </c>
      <c r="H3" s="212"/>
    </row>
    <row r="4" spans="1:11" x14ac:dyDescent="0.25">
      <c r="A4" s="211" t="s">
        <v>463</v>
      </c>
      <c r="B4" s="211"/>
      <c r="C4" s="211"/>
      <c r="D4" s="211"/>
      <c r="E4" s="211"/>
      <c r="F4" s="211"/>
      <c r="G4" s="211"/>
      <c r="H4" s="211"/>
    </row>
    <row r="5" spans="1:11" x14ac:dyDescent="0.25">
      <c r="A5" s="210"/>
      <c r="B5" s="210"/>
      <c r="C5" s="210"/>
      <c r="D5" s="210"/>
      <c r="E5" s="210"/>
      <c r="F5" s="210"/>
      <c r="G5" s="210"/>
      <c r="H5" s="210"/>
    </row>
    <row r="6" spans="1:11" x14ac:dyDescent="0.25">
      <c r="A6" s="53"/>
      <c r="B6" s="53"/>
      <c r="C6" s="53"/>
      <c r="D6" s="53"/>
      <c r="E6" s="53"/>
      <c r="F6" s="53"/>
      <c r="G6" s="53"/>
      <c r="H6" s="53"/>
    </row>
    <row r="7" spans="1:11" ht="30" customHeight="1" x14ac:dyDescent="0.25">
      <c r="A7" s="213" t="s">
        <v>442</v>
      </c>
      <c r="B7" s="211"/>
      <c r="C7" s="211"/>
      <c r="D7" s="211"/>
      <c r="E7" s="211"/>
      <c r="F7" s="211"/>
      <c r="G7" s="211"/>
      <c r="H7" s="211"/>
    </row>
    <row r="8" spans="1:11" x14ac:dyDescent="0.25">
      <c r="A8" s="210"/>
      <c r="B8" s="210"/>
      <c r="C8" s="210"/>
      <c r="D8" s="210"/>
      <c r="E8" s="210"/>
      <c r="F8" s="210"/>
      <c r="G8" s="210"/>
      <c r="H8" s="210"/>
    </row>
    <row r="9" spans="1:11" x14ac:dyDescent="0.25">
      <c r="A9" s="53"/>
      <c r="B9" s="53"/>
      <c r="C9" s="53"/>
      <c r="D9" s="53"/>
      <c r="E9" s="53"/>
      <c r="F9" s="53"/>
      <c r="G9" s="53"/>
      <c r="H9" s="53"/>
    </row>
    <row r="10" spans="1:11" x14ac:dyDescent="0.25">
      <c r="A10" s="211" t="s">
        <v>453</v>
      </c>
      <c r="B10" s="211"/>
      <c r="C10" s="211"/>
      <c r="D10" s="211"/>
      <c r="E10" s="211"/>
      <c r="F10" s="211"/>
      <c r="G10" s="211"/>
      <c r="H10" s="211"/>
    </row>
    <row r="11" spans="1:11" x14ac:dyDescent="0.25">
      <c r="A11" s="55" t="s">
        <v>167</v>
      </c>
      <c r="B11" s="211" t="s">
        <v>193</v>
      </c>
      <c r="C11" s="211"/>
      <c r="D11" s="211"/>
      <c r="E11" s="211"/>
      <c r="F11" s="211"/>
      <c r="G11" s="211"/>
      <c r="H11" s="211"/>
    </row>
    <row r="12" spans="1:11" x14ac:dyDescent="0.25">
      <c r="A12" s="69" t="str">
        <f>'D01-Impresion'!A39</f>
        <v>NA</v>
      </c>
      <c r="B12" s="210" t="str">
        <f>'D01-Impresion'!B39:I39</f>
        <v>NA</v>
      </c>
      <c r="C12" s="210"/>
      <c r="D12" s="210"/>
      <c r="E12" s="210"/>
      <c r="F12" s="210"/>
      <c r="G12" s="210"/>
      <c r="H12" s="210"/>
    </row>
    <row r="13" spans="1:11" x14ac:dyDescent="0.25">
      <c r="A13" s="71" t="str">
        <f>'D01-Impresion'!A40</f>
        <v>NA</v>
      </c>
      <c r="B13" s="210" t="str">
        <f>'D01-Impresion'!B40:I40</f>
        <v>NA</v>
      </c>
      <c r="C13" s="210"/>
      <c r="D13" s="210"/>
      <c r="E13" s="210"/>
      <c r="F13" s="210"/>
      <c r="G13" s="210"/>
      <c r="H13" s="210"/>
    </row>
    <row r="14" spans="1:11" x14ac:dyDescent="0.25">
      <c r="A14" s="71" t="str">
        <f>'D01-Impresion'!A41</f>
        <v>NA</v>
      </c>
      <c r="B14" s="210" t="str">
        <f>'D01-Impresion'!B41:I41</f>
        <v>NA</v>
      </c>
      <c r="C14" s="210"/>
      <c r="D14" s="210"/>
      <c r="E14" s="210"/>
      <c r="F14" s="210"/>
      <c r="G14" s="210"/>
      <c r="H14" s="210"/>
    </row>
    <row r="15" spans="1:11" x14ac:dyDescent="0.25">
      <c r="A15" s="71" t="str">
        <f>'D01-Impresion'!A42</f>
        <v>NA</v>
      </c>
      <c r="B15" s="210" t="str">
        <f>'D01-Impresion'!B42:I42</f>
        <v>NA</v>
      </c>
      <c r="C15" s="210"/>
      <c r="D15" s="210"/>
      <c r="E15" s="210"/>
      <c r="F15" s="210"/>
      <c r="G15" s="210"/>
      <c r="H15" s="210"/>
    </row>
    <row r="16" spans="1:11" x14ac:dyDescent="0.25">
      <c r="A16" s="71" t="str">
        <f>'D01-Impresion'!A43</f>
        <v>NA</v>
      </c>
      <c r="B16" s="210" t="str">
        <f>'D01-Impresion'!B43:I43</f>
        <v>NA</v>
      </c>
      <c r="C16" s="210"/>
      <c r="D16" s="210"/>
      <c r="E16" s="210"/>
      <c r="F16" s="210"/>
      <c r="G16" s="210"/>
      <c r="H16" s="210"/>
    </row>
    <row r="17" spans="1:8" x14ac:dyDescent="0.25">
      <c r="A17" s="71" t="str">
        <f>'D01-Impresion'!A44</f>
        <v>NA</v>
      </c>
      <c r="B17" s="210" t="str">
        <f>'D01-Impresion'!B44:I44</f>
        <v>NA</v>
      </c>
      <c r="C17" s="210"/>
      <c r="D17" s="210"/>
      <c r="E17" s="210"/>
      <c r="F17" s="210"/>
      <c r="G17" s="210"/>
      <c r="H17" s="210"/>
    </row>
    <row r="18" spans="1:8" x14ac:dyDescent="0.25">
      <c r="A18" s="71" t="str">
        <f>'D01-Impresion'!A45</f>
        <v>NA</v>
      </c>
      <c r="B18" s="210" t="str">
        <f>'D01-Impresion'!B45:I45</f>
        <v>NA</v>
      </c>
      <c r="C18" s="210"/>
      <c r="D18" s="210"/>
      <c r="E18" s="210"/>
      <c r="F18" s="210"/>
      <c r="G18" s="210"/>
      <c r="H18" s="210"/>
    </row>
    <row r="19" spans="1:8" x14ac:dyDescent="0.25">
      <c r="A19" s="71" t="str">
        <f>'D01-Impresion'!A46</f>
        <v>NA</v>
      </c>
      <c r="B19" s="210" t="str">
        <f>'D01-Impresion'!B46:I46</f>
        <v>NA</v>
      </c>
      <c r="C19" s="210"/>
      <c r="D19" s="210"/>
      <c r="E19" s="210"/>
      <c r="F19" s="210"/>
      <c r="G19" s="210"/>
      <c r="H19" s="210"/>
    </row>
    <row r="20" spans="1:8" x14ac:dyDescent="0.25">
      <c r="A20" s="71" t="str">
        <f>'D01-Impresion'!A47</f>
        <v>NA</v>
      </c>
      <c r="B20" s="210" t="str">
        <f>'D01-Impresion'!B47:I47</f>
        <v>NA</v>
      </c>
      <c r="C20" s="210"/>
      <c r="D20" s="210"/>
      <c r="E20" s="210"/>
      <c r="F20" s="210"/>
      <c r="G20" s="210"/>
      <c r="H20" s="210"/>
    </row>
    <row r="21" spans="1:8" x14ac:dyDescent="0.25">
      <c r="A21" s="71" t="str">
        <f>'D01-Impresion'!A48</f>
        <v>NA</v>
      </c>
      <c r="B21" s="210" t="str">
        <f>'D01-Impresion'!B48:I48</f>
        <v>NA</v>
      </c>
      <c r="C21" s="210"/>
      <c r="D21" s="210"/>
      <c r="E21" s="210"/>
      <c r="F21" s="210"/>
      <c r="G21" s="210"/>
      <c r="H21" s="210"/>
    </row>
    <row r="22" spans="1:8" x14ac:dyDescent="0.25">
      <c r="A22" s="71" t="str">
        <f>'D01-Impresion'!A49</f>
        <v>NA</v>
      </c>
      <c r="B22" s="210" t="str">
        <f>'D01-Impresion'!B44:I44</f>
        <v>NA</v>
      </c>
      <c r="C22" s="210"/>
      <c r="D22" s="210"/>
      <c r="E22" s="210"/>
      <c r="F22" s="210"/>
      <c r="G22" s="210"/>
      <c r="H22" s="210"/>
    </row>
    <row r="23" spans="1:8" x14ac:dyDescent="0.25">
      <c r="A23" s="53"/>
      <c r="B23" s="53"/>
      <c r="C23" s="53"/>
      <c r="D23" s="53"/>
      <c r="E23" s="53"/>
      <c r="F23" s="53"/>
      <c r="G23" s="53"/>
      <c r="H23" s="53"/>
    </row>
    <row r="24" spans="1:8" x14ac:dyDescent="0.25">
      <c r="A24" s="211" t="s">
        <v>454</v>
      </c>
      <c r="B24" s="211"/>
      <c r="C24" s="211"/>
      <c r="D24" s="211"/>
      <c r="E24" s="211"/>
      <c r="F24" s="211"/>
      <c r="G24" s="211"/>
      <c r="H24" s="211"/>
    </row>
    <row r="25" spans="1:8" x14ac:dyDescent="0.25">
      <c r="A25" s="55" t="s">
        <v>167</v>
      </c>
      <c r="B25" s="211" t="s">
        <v>193</v>
      </c>
      <c r="C25" s="211"/>
      <c r="D25" s="211"/>
      <c r="E25" s="211"/>
      <c r="F25" s="211"/>
      <c r="G25" s="211"/>
      <c r="H25" s="211"/>
    </row>
    <row r="26" spans="1:8" x14ac:dyDescent="0.25">
      <c r="A26" s="69" t="str">
        <f>'D01-Impresion'!A54</f>
        <v>NA</v>
      </c>
      <c r="B26" s="210" t="str">
        <f>'D01-Impresion'!B54:I54</f>
        <v>NA</v>
      </c>
      <c r="C26" s="210"/>
      <c r="D26" s="210"/>
      <c r="E26" s="210"/>
      <c r="F26" s="210"/>
      <c r="G26" s="210"/>
      <c r="H26" s="210"/>
    </row>
    <row r="27" spans="1:8" x14ac:dyDescent="0.25">
      <c r="A27" s="71" t="str">
        <f>'D01-Impresion'!A55</f>
        <v>NA</v>
      </c>
      <c r="B27" s="210" t="str">
        <f>'D01-Impresion'!B55:I55</f>
        <v>NA</v>
      </c>
      <c r="C27" s="210"/>
      <c r="D27" s="210"/>
      <c r="E27" s="210"/>
      <c r="F27" s="210"/>
      <c r="G27" s="210"/>
      <c r="H27" s="210"/>
    </row>
    <row r="28" spans="1:8" x14ac:dyDescent="0.25">
      <c r="A28" s="71" t="str">
        <f>'D01-Impresion'!A56</f>
        <v>NA</v>
      </c>
      <c r="B28" s="210" t="str">
        <f>'D01-Impresion'!B56:I56</f>
        <v>NA</v>
      </c>
      <c r="C28" s="210"/>
      <c r="D28" s="210"/>
      <c r="E28" s="210"/>
      <c r="F28" s="210"/>
      <c r="G28" s="210"/>
      <c r="H28" s="210"/>
    </row>
    <row r="29" spans="1:8" x14ac:dyDescent="0.25">
      <c r="A29" s="71" t="str">
        <f>'D01-Impresion'!A57</f>
        <v>NA</v>
      </c>
      <c r="B29" s="210" t="str">
        <f>'D01-Impresion'!B57:I57</f>
        <v>NA</v>
      </c>
      <c r="C29" s="210"/>
      <c r="D29" s="210"/>
      <c r="E29" s="210"/>
      <c r="F29" s="210"/>
      <c r="G29" s="210"/>
      <c r="H29" s="210"/>
    </row>
    <row r="30" spans="1:8" x14ac:dyDescent="0.25">
      <c r="A30" s="71" t="str">
        <f>'D01-Impresion'!A58</f>
        <v>NA</v>
      </c>
      <c r="B30" s="210" t="str">
        <f>'D01-Impresion'!B58:I58</f>
        <v>NA</v>
      </c>
      <c r="C30" s="210"/>
      <c r="D30" s="210"/>
      <c r="E30" s="210"/>
      <c r="F30" s="210"/>
      <c r="G30" s="210"/>
      <c r="H30" s="210"/>
    </row>
    <row r="31" spans="1:8" x14ac:dyDescent="0.25">
      <c r="A31" s="71" t="str">
        <f>'D01-Impresion'!A59</f>
        <v>NA</v>
      </c>
      <c r="B31" s="210" t="str">
        <f>'D01-Impresion'!B59:I59</f>
        <v>NA</v>
      </c>
      <c r="C31" s="210"/>
      <c r="D31" s="210"/>
      <c r="E31" s="210"/>
      <c r="F31" s="210"/>
      <c r="G31" s="210"/>
      <c r="H31" s="210"/>
    </row>
    <row r="32" spans="1:8" x14ac:dyDescent="0.25">
      <c r="A32" s="71" t="str">
        <f>'D01-Impresion'!A60</f>
        <v>NA</v>
      </c>
      <c r="B32" s="210" t="str">
        <f>'D01-Impresion'!B60:I60</f>
        <v>NA</v>
      </c>
      <c r="C32" s="210"/>
      <c r="D32" s="210"/>
      <c r="E32" s="210"/>
      <c r="F32" s="210"/>
      <c r="G32" s="210"/>
      <c r="H32" s="210"/>
    </row>
    <row r="33" spans="1:8" x14ac:dyDescent="0.25">
      <c r="A33" s="71" t="str">
        <f>'D01-Impresion'!A61</f>
        <v>NA</v>
      </c>
      <c r="B33" s="210" t="str">
        <f>'D01-Impresion'!B61:I61</f>
        <v>NA</v>
      </c>
      <c r="C33" s="210"/>
      <c r="D33" s="210"/>
      <c r="E33" s="210"/>
      <c r="F33" s="210"/>
      <c r="G33" s="210"/>
      <c r="H33" s="210"/>
    </row>
    <row r="34" spans="1:8" x14ac:dyDescent="0.25">
      <c r="A34" s="71" t="str">
        <f>'D01-Impresion'!A62</f>
        <v>NA</v>
      </c>
      <c r="B34" s="210" t="str">
        <f>'D01-Impresion'!B62:I62</f>
        <v>NA</v>
      </c>
      <c r="C34" s="210"/>
      <c r="D34" s="210"/>
      <c r="E34" s="210"/>
      <c r="F34" s="210"/>
      <c r="G34" s="210"/>
      <c r="H34" s="210"/>
    </row>
    <row r="35" spans="1:8" x14ac:dyDescent="0.25">
      <c r="A35" s="71" t="str">
        <f>'D01-Impresion'!A63</f>
        <v>NA</v>
      </c>
      <c r="B35" s="210" t="str">
        <f>'D01-Impresion'!B63:I63</f>
        <v>NA</v>
      </c>
      <c r="C35" s="210"/>
      <c r="D35" s="210"/>
      <c r="E35" s="210"/>
      <c r="F35" s="210"/>
      <c r="G35" s="210"/>
      <c r="H35" s="210"/>
    </row>
    <row r="36" spans="1:8" x14ac:dyDescent="0.25">
      <c r="A36" s="73" t="str">
        <f>'D01-Impresion'!A64</f>
        <v>NA</v>
      </c>
      <c r="B36" s="210" t="str">
        <f>'D01-Impresion'!B64:I64</f>
        <v>NA</v>
      </c>
      <c r="C36" s="210"/>
      <c r="D36" s="210"/>
      <c r="E36" s="210"/>
      <c r="F36" s="210"/>
      <c r="G36" s="210"/>
      <c r="H36" s="210"/>
    </row>
    <row r="37" spans="1:8" x14ac:dyDescent="0.25">
      <c r="A37" s="73" t="str">
        <f>'D01-Impresion'!A65</f>
        <v>NA</v>
      </c>
      <c r="B37" s="210" t="str">
        <f>'D01-Impresion'!B65:I65</f>
        <v>NA</v>
      </c>
      <c r="C37" s="210"/>
      <c r="D37" s="210"/>
      <c r="E37" s="210"/>
      <c r="F37" s="210"/>
      <c r="G37" s="210"/>
      <c r="H37" s="210"/>
    </row>
    <row r="38" spans="1:8" x14ac:dyDescent="0.25">
      <c r="A38" s="73" t="str">
        <f>'D01-Impresion'!A66</f>
        <v>NA</v>
      </c>
      <c r="B38" s="210" t="str">
        <f>'D01-Impresion'!B66:I66</f>
        <v>NA</v>
      </c>
      <c r="C38" s="210"/>
      <c r="D38" s="210"/>
      <c r="E38" s="210"/>
      <c r="F38" s="210"/>
      <c r="G38" s="210"/>
      <c r="H38" s="210"/>
    </row>
    <row r="39" spans="1:8" x14ac:dyDescent="0.25">
      <c r="A39" s="73" t="str">
        <f>'D01-Impresion'!A67</f>
        <v>NA</v>
      </c>
      <c r="B39" s="210" t="str">
        <f>'D01-Impresion'!B67:I67</f>
        <v>NA</v>
      </c>
      <c r="C39" s="210"/>
      <c r="D39" s="210"/>
      <c r="E39" s="210"/>
      <c r="F39" s="210"/>
      <c r="G39" s="210"/>
      <c r="H39" s="210"/>
    </row>
    <row r="40" spans="1:8" x14ac:dyDescent="0.25">
      <c r="A40" s="73" t="str">
        <f>'D01-Impresion'!A68</f>
        <v>NA</v>
      </c>
      <c r="B40" s="210" t="str">
        <f>'D01-Impresion'!B68:I68</f>
        <v>NA</v>
      </c>
      <c r="C40" s="210"/>
      <c r="D40" s="210"/>
      <c r="E40" s="210"/>
      <c r="F40" s="210"/>
      <c r="G40" s="210"/>
      <c r="H40" s="210"/>
    </row>
    <row r="41" spans="1:8" x14ac:dyDescent="0.25">
      <c r="A41" s="73" t="str">
        <f>'D01-Impresion'!A69</f>
        <v>NA</v>
      </c>
      <c r="B41" s="210" t="str">
        <f>'D01-Impresion'!B69:I69</f>
        <v>NA</v>
      </c>
      <c r="C41" s="210"/>
      <c r="D41" s="210"/>
      <c r="E41" s="210"/>
      <c r="F41" s="210"/>
      <c r="G41" s="210"/>
      <c r="H41" s="210"/>
    </row>
    <row r="42" spans="1:8" x14ac:dyDescent="0.25">
      <c r="A42" s="73" t="str">
        <f>'D01-Impresion'!A70</f>
        <v>NA</v>
      </c>
      <c r="B42" s="210" t="str">
        <f>'D01-Impresion'!B70:I70</f>
        <v>NA</v>
      </c>
      <c r="C42" s="210"/>
      <c r="D42" s="210"/>
      <c r="E42" s="210"/>
      <c r="F42" s="210"/>
      <c r="G42" s="210"/>
      <c r="H42" s="210"/>
    </row>
    <row r="43" spans="1:8" x14ac:dyDescent="0.25">
      <c r="A43" s="73" t="str">
        <f>'D01-Impresion'!A71</f>
        <v>NA</v>
      </c>
      <c r="B43" s="210" t="str">
        <f>'D01-Impresion'!B71:I71</f>
        <v>NA</v>
      </c>
      <c r="C43" s="210"/>
      <c r="D43" s="210"/>
      <c r="E43" s="210"/>
      <c r="F43" s="210"/>
      <c r="G43" s="210"/>
      <c r="H43" s="210"/>
    </row>
    <row r="44" spans="1:8" x14ac:dyDescent="0.25">
      <c r="A44" s="73" t="str">
        <f>'D01-Impresion'!A72</f>
        <v>NA</v>
      </c>
      <c r="B44" s="210" t="str">
        <f>'D01-Impresion'!B72:I72</f>
        <v>NA</v>
      </c>
      <c r="C44" s="210"/>
      <c r="D44" s="210"/>
      <c r="E44" s="210"/>
      <c r="F44" s="210"/>
      <c r="G44" s="210"/>
      <c r="H44" s="210"/>
    </row>
    <row r="45" spans="1:8" x14ac:dyDescent="0.25">
      <c r="A45" s="73" t="str">
        <f>'D01-Impresion'!A73</f>
        <v>NA</v>
      </c>
      <c r="B45" s="210" t="str">
        <f>'D01-Impresion'!B73:I73</f>
        <v>NA</v>
      </c>
      <c r="C45" s="210"/>
      <c r="D45" s="210"/>
      <c r="E45" s="210"/>
      <c r="F45" s="210"/>
      <c r="G45" s="210"/>
      <c r="H45" s="210"/>
    </row>
    <row r="46" spans="1:8" x14ac:dyDescent="0.25">
      <c r="A46" s="211" t="s">
        <v>272</v>
      </c>
      <c r="B46" s="211"/>
      <c r="C46" s="211"/>
      <c r="D46" s="211"/>
      <c r="E46" s="211"/>
      <c r="F46" s="211"/>
      <c r="G46" s="211"/>
      <c r="H46" s="211"/>
    </row>
    <row r="47" spans="1:8" ht="12.75" customHeight="1" x14ac:dyDescent="0.25">
      <c r="A47" s="53"/>
      <c r="B47" s="53"/>
      <c r="C47" s="53"/>
      <c r="D47" s="53"/>
      <c r="E47" s="53"/>
      <c r="F47" s="53"/>
      <c r="G47" s="53"/>
      <c r="H47" s="53"/>
    </row>
    <row r="48" spans="1:8" ht="15.75" customHeight="1" x14ac:dyDescent="0.25">
      <c r="A48" s="53"/>
      <c r="B48" s="56" t="s">
        <v>273</v>
      </c>
      <c r="C48" s="70" t="str">
        <f>IF(OR('D01-Captura'!I32="Nuevo",'D01-Captura'!I33="Nuevo",'D01-Captura'!I34="Nuevo",'D01-Captura'!I35="Nuevo",'D01-Captura'!I36="Nuevo",'D01-Captura'!I37="Nuevo",'D01-Captura'!I47="Nuevo",'D01-Captura'!I48="Nuevo",'D01-Captura'!I49="Nuevo",'D01-Captura'!I50="Nuevo",'D01-Captura'!I51="Nuevo",'D01-Captura'!I52="Nuevo"),"X","")</f>
        <v/>
      </c>
      <c r="D48" s="57"/>
      <c r="E48" s="57"/>
      <c r="F48" s="56" t="s">
        <v>274</v>
      </c>
      <c r="G48" s="70" t="str">
        <f>IF(OR('D01-Captura'!I32="Usado",'D01-Captura'!I33="Usado",'D01-Captura'!I34="Usado",'D01-Captura'!I35="Usado",'D01-Captura'!I36="Usado",'D01-Captura'!I37="Usado",'D01-Captura'!I47="Usado",'D01-Captura'!I48="Usado",'D01-Captura'!I49="Usado",'D01-Captura'!I50="Usado",'D01-Captura'!I51="Usado",'D01-Captura'!I52="Usado"),"X","")</f>
        <v/>
      </c>
      <c r="H48" s="53"/>
    </row>
    <row r="49" spans="1:8" ht="12.75" customHeight="1" x14ac:dyDescent="0.25">
      <c r="A49" s="53"/>
      <c r="B49" s="53"/>
      <c r="C49" s="53"/>
      <c r="D49" s="53"/>
      <c r="E49" s="53"/>
      <c r="F49" s="53"/>
      <c r="G49" s="53"/>
      <c r="H49" s="53"/>
    </row>
    <row r="50" spans="1:8" x14ac:dyDescent="0.25">
      <c r="A50" s="211" t="s">
        <v>275</v>
      </c>
      <c r="B50" s="211"/>
      <c r="C50" s="211"/>
      <c r="D50" s="211"/>
      <c r="E50" s="211"/>
      <c r="F50" s="211"/>
      <c r="G50" s="211"/>
      <c r="H50" s="211"/>
    </row>
    <row r="51" spans="1:8" ht="12.75" customHeight="1" x14ac:dyDescent="0.25">
      <c r="A51" s="53"/>
      <c r="B51" s="53"/>
      <c r="C51" s="53"/>
      <c r="D51" s="53"/>
      <c r="E51" s="53"/>
      <c r="F51" s="53"/>
      <c r="G51" s="53"/>
      <c r="H51" s="53"/>
    </row>
    <row r="52" spans="1:8" ht="17.25" customHeight="1" x14ac:dyDescent="0.3">
      <c r="A52" s="53"/>
      <c r="B52" s="56" t="s">
        <v>276</v>
      </c>
      <c r="C52" s="32"/>
      <c r="D52" s="57"/>
      <c r="E52" s="57"/>
      <c r="F52" s="56" t="s">
        <v>277</v>
      </c>
      <c r="G52" s="32"/>
      <c r="H52" s="53"/>
    </row>
    <row r="53" spans="1:8" ht="12.75" customHeight="1" x14ac:dyDescent="0.25">
      <c r="A53" s="53"/>
      <c r="B53" s="53"/>
      <c r="C53" s="53"/>
      <c r="D53" s="53"/>
      <c r="E53" s="53"/>
      <c r="F53" s="53"/>
      <c r="G53" s="53"/>
      <c r="H53" s="53"/>
    </row>
    <row r="54" spans="1:8" x14ac:dyDescent="0.25">
      <c r="A54" s="211" t="s">
        <v>278</v>
      </c>
      <c r="B54" s="211"/>
      <c r="C54" s="211"/>
      <c r="D54" s="211"/>
      <c r="E54" s="211"/>
      <c r="F54" s="211"/>
      <c r="G54" s="211"/>
      <c r="H54" s="211"/>
    </row>
    <row r="55" spans="1:8" ht="43.5" customHeight="1" x14ac:dyDescent="0.25">
      <c r="A55" s="216"/>
      <c r="B55" s="216"/>
      <c r="C55" s="216"/>
      <c r="D55" s="216"/>
      <c r="E55" s="216"/>
      <c r="F55" s="216"/>
      <c r="G55" s="216"/>
      <c r="H55" s="216"/>
    </row>
    <row r="56" spans="1:8" ht="5.25" customHeight="1" x14ac:dyDescent="0.25">
      <c r="A56" s="58"/>
      <c r="B56" s="58"/>
      <c r="C56" s="58"/>
      <c r="D56" s="58"/>
      <c r="E56" s="58"/>
      <c r="F56" s="58"/>
      <c r="G56" s="58"/>
      <c r="H56" s="58"/>
    </row>
    <row r="57" spans="1:8" ht="30" customHeight="1" x14ac:dyDescent="0.25">
      <c r="A57" s="213" t="s">
        <v>464</v>
      </c>
      <c r="B57" s="211"/>
      <c r="C57" s="211"/>
      <c r="D57" s="211"/>
      <c r="E57" s="211"/>
      <c r="F57" s="211"/>
      <c r="G57" s="211"/>
      <c r="H57" s="211"/>
    </row>
    <row r="58" spans="1:8" x14ac:dyDescent="0.25">
      <c r="A58" s="217"/>
      <c r="B58" s="217"/>
      <c r="C58" s="217"/>
      <c r="D58" s="217"/>
      <c r="E58" s="217"/>
      <c r="F58" s="217"/>
      <c r="G58" s="217"/>
      <c r="H58" s="217"/>
    </row>
    <row r="59" spans="1:8" x14ac:dyDescent="0.25">
      <c r="A59" s="53"/>
      <c r="B59" s="53"/>
      <c r="C59" s="53"/>
      <c r="D59" s="53"/>
      <c r="E59" s="53"/>
      <c r="F59" s="53"/>
      <c r="G59" s="53"/>
      <c r="H59" s="53"/>
    </row>
    <row r="60" spans="1:8" ht="30.75" customHeight="1" x14ac:dyDescent="0.25">
      <c r="A60" s="213" t="s">
        <v>279</v>
      </c>
      <c r="B60" s="211"/>
      <c r="C60" s="211"/>
      <c r="D60" s="211"/>
      <c r="E60" s="213" t="s">
        <v>465</v>
      </c>
      <c r="F60" s="211"/>
      <c r="G60" s="211"/>
      <c r="H60" s="211"/>
    </row>
    <row r="61" spans="1:8" x14ac:dyDescent="0.25">
      <c r="A61" s="214" t="s">
        <v>522</v>
      </c>
      <c r="B61" s="214"/>
      <c r="C61" s="214"/>
      <c r="D61" s="214"/>
      <c r="E61" s="215"/>
      <c r="F61" s="215"/>
      <c r="G61" s="215"/>
      <c r="H61" s="215"/>
    </row>
    <row r="62" spans="1:8" x14ac:dyDescent="0.25">
      <c r="A62" s="213" t="s">
        <v>280</v>
      </c>
      <c r="B62" s="211"/>
      <c r="C62" s="211"/>
      <c r="D62" s="211"/>
      <c r="E62" s="213" t="s">
        <v>280</v>
      </c>
      <c r="F62" s="211"/>
      <c r="G62" s="211"/>
      <c r="H62" s="211"/>
    </row>
    <row r="63" spans="1:8" ht="27" customHeight="1" x14ac:dyDescent="0.25">
      <c r="A63" s="218" t="s">
        <v>523</v>
      </c>
      <c r="B63" s="218"/>
      <c r="C63" s="218"/>
      <c r="D63" s="218"/>
      <c r="E63" s="216"/>
      <c r="F63" s="216"/>
      <c r="G63" s="216"/>
      <c r="H63" s="216"/>
    </row>
    <row r="64" spans="1:8" x14ac:dyDescent="0.25">
      <c r="A64" s="213" t="s">
        <v>281</v>
      </c>
      <c r="B64" s="211"/>
      <c r="C64" s="211"/>
      <c r="D64" s="211"/>
      <c r="E64" s="213" t="s">
        <v>281</v>
      </c>
      <c r="F64" s="211"/>
      <c r="G64" s="211"/>
      <c r="H64" s="211"/>
    </row>
    <row r="65" spans="1:8" x14ac:dyDescent="0.25">
      <c r="A65" s="219">
        <v>65012</v>
      </c>
      <c r="B65" s="219"/>
      <c r="C65" s="219"/>
      <c r="D65" s="219"/>
      <c r="E65" s="216"/>
      <c r="F65" s="216"/>
      <c r="G65" s="216"/>
      <c r="H65" s="216"/>
    </row>
    <row r="66" spans="1:8" x14ac:dyDescent="0.25">
      <c r="A66" s="213" t="s">
        <v>180</v>
      </c>
      <c r="B66" s="211"/>
      <c r="C66" s="211"/>
      <c r="D66" s="211"/>
      <c r="E66" s="213" t="s">
        <v>180</v>
      </c>
      <c r="F66" s="211"/>
      <c r="G66" s="211"/>
      <c r="H66" s="211"/>
    </row>
    <row r="67" spans="1:8" ht="39" customHeight="1" x14ac:dyDescent="0.25">
      <c r="A67" s="219"/>
      <c r="B67" s="219"/>
      <c r="C67" s="219"/>
      <c r="D67" s="219"/>
      <c r="E67" s="217"/>
      <c r="F67" s="217"/>
      <c r="G67" s="217"/>
      <c r="H67" s="217"/>
    </row>
    <row r="68" spans="1:8" x14ac:dyDescent="0.25">
      <c r="A68" s="53"/>
      <c r="B68" s="53"/>
      <c r="C68" s="53"/>
      <c r="D68" s="53"/>
      <c r="E68" s="53"/>
      <c r="F68" s="53"/>
      <c r="G68" s="53"/>
      <c r="H68" s="53"/>
    </row>
    <row r="69" spans="1:8" ht="37.5" customHeight="1" x14ac:dyDescent="0.25">
      <c r="A69" s="213" t="s">
        <v>525</v>
      </c>
      <c r="B69" s="211"/>
      <c r="C69" s="211"/>
      <c r="D69" s="211"/>
      <c r="E69" s="213" t="s">
        <v>466</v>
      </c>
      <c r="F69" s="211"/>
      <c r="G69" s="211"/>
      <c r="H69" s="211"/>
    </row>
    <row r="70" spans="1:8" ht="18" customHeight="1" x14ac:dyDescent="0.25">
      <c r="A70" s="214" t="s">
        <v>524</v>
      </c>
      <c r="B70" s="214"/>
      <c r="C70" s="214"/>
      <c r="D70" s="214"/>
      <c r="E70" s="214"/>
      <c r="F70" s="214"/>
      <c r="G70" s="214"/>
      <c r="H70" s="214"/>
    </row>
    <row r="71" spans="1:8" x14ac:dyDescent="0.25">
      <c r="A71" s="213" t="s">
        <v>281</v>
      </c>
      <c r="B71" s="211"/>
      <c r="C71" s="211"/>
      <c r="D71" s="211"/>
      <c r="E71" s="213" t="s">
        <v>281</v>
      </c>
      <c r="F71" s="211"/>
      <c r="G71" s="211"/>
      <c r="H71" s="211"/>
    </row>
    <row r="72" spans="1:8" x14ac:dyDescent="0.25">
      <c r="A72" s="219">
        <v>65013</v>
      </c>
      <c r="B72" s="219"/>
      <c r="C72" s="219"/>
      <c r="D72" s="219"/>
      <c r="E72" s="216"/>
      <c r="F72" s="216"/>
      <c r="G72" s="216"/>
      <c r="H72" s="216"/>
    </row>
    <row r="73" spans="1:8" x14ac:dyDescent="0.25">
      <c r="A73" s="213" t="s">
        <v>180</v>
      </c>
      <c r="B73" s="211"/>
      <c r="C73" s="211"/>
      <c r="D73" s="211"/>
      <c r="E73" s="213" t="s">
        <v>180</v>
      </c>
      <c r="F73" s="211"/>
      <c r="G73" s="211"/>
      <c r="H73" s="211"/>
    </row>
    <row r="74" spans="1:8" ht="39" customHeight="1" x14ac:dyDescent="0.25">
      <c r="A74" s="219"/>
      <c r="B74" s="219"/>
      <c r="C74" s="219"/>
      <c r="D74" s="219"/>
      <c r="E74" s="217"/>
      <c r="F74" s="217"/>
      <c r="G74" s="217"/>
      <c r="H74" s="217"/>
    </row>
  </sheetData>
  <mergeCells count="75">
    <mergeCell ref="B41:H41"/>
    <mergeCell ref="B42:H42"/>
    <mergeCell ref="B43:H43"/>
    <mergeCell ref="B45:H45"/>
    <mergeCell ref="B36:H36"/>
    <mergeCell ref="B37:H37"/>
    <mergeCell ref="B38:H38"/>
    <mergeCell ref="B39:H39"/>
    <mergeCell ref="B40:H40"/>
    <mergeCell ref="A72:D72"/>
    <mergeCell ref="E72:H72"/>
    <mergeCell ref="A73:D73"/>
    <mergeCell ref="E73:H73"/>
    <mergeCell ref="A74:D74"/>
    <mergeCell ref="E74:H74"/>
    <mergeCell ref="A69:D69"/>
    <mergeCell ref="E69:H69"/>
    <mergeCell ref="A70:D70"/>
    <mergeCell ref="E70:H70"/>
    <mergeCell ref="A71:D71"/>
    <mergeCell ref="E71:H71"/>
    <mergeCell ref="A65:D65"/>
    <mergeCell ref="E65:H65"/>
    <mergeCell ref="A66:D66"/>
    <mergeCell ref="E66:H66"/>
    <mergeCell ref="A67:D67"/>
    <mergeCell ref="E67:H67"/>
    <mergeCell ref="A62:D62"/>
    <mergeCell ref="E62:H62"/>
    <mergeCell ref="A63:D63"/>
    <mergeCell ref="E63:H63"/>
    <mergeCell ref="A64:D64"/>
    <mergeCell ref="E64:H64"/>
    <mergeCell ref="A61:D61"/>
    <mergeCell ref="E61:H61"/>
    <mergeCell ref="B29:H29"/>
    <mergeCell ref="B30:H30"/>
    <mergeCell ref="B44:H44"/>
    <mergeCell ref="A46:H46"/>
    <mergeCell ref="A50:H50"/>
    <mergeCell ref="A54:H54"/>
    <mergeCell ref="A55:H55"/>
    <mergeCell ref="A57:H57"/>
    <mergeCell ref="A58:H58"/>
    <mergeCell ref="A60:D60"/>
    <mergeCell ref="E60:H60"/>
    <mergeCell ref="B35:H35"/>
    <mergeCell ref="B31:H31"/>
    <mergeCell ref="B32:H32"/>
    <mergeCell ref="B16:H16"/>
    <mergeCell ref="B22:H22"/>
    <mergeCell ref="A24:H24"/>
    <mergeCell ref="B25:H25"/>
    <mergeCell ref="B26:H26"/>
    <mergeCell ref="B17:H17"/>
    <mergeCell ref="B18:H18"/>
    <mergeCell ref="B19:H19"/>
    <mergeCell ref="B20:H20"/>
    <mergeCell ref="B21:H21"/>
    <mergeCell ref="B33:H33"/>
    <mergeCell ref="B34:H34"/>
    <mergeCell ref="B28:H28"/>
    <mergeCell ref="B27:H27"/>
    <mergeCell ref="A1:H2"/>
    <mergeCell ref="A10:H10"/>
    <mergeCell ref="G3:H3"/>
    <mergeCell ref="A4:H4"/>
    <mergeCell ref="A5:H5"/>
    <mergeCell ref="A7:H7"/>
    <mergeCell ref="A8:H8"/>
    <mergeCell ref="B11:H11"/>
    <mergeCell ref="B12:H12"/>
    <mergeCell ref="B13:H13"/>
    <mergeCell ref="B14:H14"/>
    <mergeCell ref="B15:H15"/>
  </mergeCells>
  <conditionalFormatting sqref="A12:H22 A26:H44">
    <cfRule type="cellIs" dxfId="1" priority="2" operator="equal">
      <formula>"na"</formula>
    </cfRule>
  </conditionalFormatting>
  <conditionalFormatting sqref="A45:H45">
    <cfRule type="cellIs" dxfId="0" priority="1" operator="equal">
      <formula>"na"</formula>
    </cfRule>
  </conditionalFormatting>
  <printOptions horizontalCentered="1"/>
  <pageMargins left="0.70866141732283472" right="0.47244094488188981" top="0.74803149606299213" bottom="0.74803149606299213" header="0.31496062992125984" footer="0.31496062992125984"/>
  <pageSetup orientation="portrait" verticalDpi="4294967294" r:id="rId1"/>
  <rowBreaks count="1" manualBreakCount="1">
    <brk id="45" max="7" man="1"/>
  </rowBreaks>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0</xdr:col>
                <xdr:colOff>85725</xdr:colOff>
                <xdr:row>0</xdr:row>
                <xdr:rowOff>104775</xdr:rowOff>
              </from>
              <to>
                <xdr:col>1</xdr:col>
                <xdr:colOff>0</xdr:colOff>
                <xdr:row>1</xdr:row>
                <xdr:rowOff>533400</xdr:rowOff>
              </to>
            </anchor>
          </objectPr>
        </oleObject>
      </mc:Choice>
      <mc:Fallback>
        <oleObject progId="Word.Picture.8" shapeId="3073"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
  <sheetViews>
    <sheetView workbookViewId="0">
      <selection activeCell="K4" sqref="K4"/>
    </sheetView>
  </sheetViews>
  <sheetFormatPr baseColWidth="10" defaultRowHeight="15" x14ac:dyDescent="0.25"/>
  <cols>
    <col min="10" max="10" width="24.42578125" customWidth="1"/>
    <col min="21" max="21" width="14.7109375" customWidth="1"/>
  </cols>
  <sheetData>
    <row r="1" spans="1:26" ht="99" customHeight="1" x14ac:dyDescent="0.25">
      <c r="A1" s="13" t="s">
        <v>58</v>
      </c>
      <c r="B1" s="14" t="s">
        <v>185</v>
      </c>
      <c r="C1" s="15" t="s">
        <v>186</v>
      </c>
      <c r="D1" s="15" t="s">
        <v>187</v>
      </c>
      <c r="E1" s="15" t="s">
        <v>188</v>
      </c>
      <c r="F1" s="15" t="s">
        <v>189</v>
      </c>
      <c r="G1" s="15" t="s">
        <v>190</v>
      </c>
      <c r="H1" s="16" t="s">
        <v>191</v>
      </c>
      <c r="I1" s="15" t="s">
        <v>192</v>
      </c>
      <c r="J1" s="15" t="s">
        <v>193</v>
      </c>
      <c r="K1" s="15" t="s">
        <v>194</v>
      </c>
      <c r="L1" s="17" t="s">
        <v>195</v>
      </c>
      <c r="M1" s="17" t="s">
        <v>196</v>
      </c>
      <c r="N1" s="15" t="s">
        <v>197</v>
      </c>
      <c r="O1" s="15" t="s">
        <v>198</v>
      </c>
      <c r="P1" s="18" t="s">
        <v>199</v>
      </c>
      <c r="Q1" s="18" t="s">
        <v>200</v>
      </c>
      <c r="R1" s="18" t="s">
        <v>201</v>
      </c>
      <c r="S1" s="15" t="s">
        <v>202</v>
      </c>
      <c r="T1" s="15" t="s">
        <v>203</v>
      </c>
      <c r="U1" s="15" t="s">
        <v>204</v>
      </c>
      <c r="V1" s="15" t="s">
        <v>205</v>
      </c>
      <c r="W1" s="15" t="s">
        <v>206</v>
      </c>
      <c r="X1" s="15" t="s">
        <v>207</v>
      </c>
      <c r="Y1" s="15" t="s">
        <v>208</v>
      </c>
      <c r="Z1" s="15" t="s">
        <v>209</v>
      </c>
    </row>
    <row r="2" spans="1:26" s="25" customFormat="1" ht="99" customHeight="1" x14ac:dyDescent="0.25">
      <c r="A2" s="19" t="s">
        <v>58</v>
      </c>
      <c r="B2" s="20" t="s">
        <v>185</v>
      </c>
      <c r="C2" s="21" t="s">
        <v>210</v>
      </c>
      <c r="D2" s="21" t="s">
        <v>187</v>
      </c>
      <c r="E2" s="21" t="s">
        <v>211</v>
      </c>
      <c r="F2" s="21" t="s">
        <v>189</v>
      </c>
      <c r="G2" s="21" t="s">
        <v>190</v>
      </c>
      <c r="H2" s="22" t="s">
        <v>191</v>
      </c>
      <c r="I2" s="21" t="s">
        <v>192</v>
      </c>
      <c r="J2" s="21" t="s">
        <v>193</v>
      </c>
      <c r="K2" s="21" t="s">
        <v>194</v>
      </c>
      <c r="L2" s="23" t="s">
        <v>195</v>
      </c>
      <c r="M2" s="23" t="s">
        <v>196</v>
      </c>
      <c r="N2" s="21" t="s">
        <v>197</v>
      </c>
      <c r="O2" s="21" t="s">
        <v>198</v>
      </c>
      <c r="P2" s="24" t="s">
        <v>212</v>
      </c>
      <c r="Q2" s="24" t="s">
        <v>213</v>
      </c>
      <c r="R2" s="24" t="s">
        <v>214</v>
      </c>
      <c r="S2" s="21" t="s">
        <v>202</v>
      </c>
      <c r="T2" s="21" t="s">
        <v>203</v>
      </c>
      <c r="U2" s="21" t="s">
        <v>204</v>
      </c>
      <c r="V2" s="21" t="s">
        <v>205</v>
      </c>
      <c r="W2" s="21" t="s">
        <v>215</v>
      </c>
      <c r="X2" s="21" t="s">
        <v>216</v>
      </c>
      <c r="Y2" s="21" t="s">
        <v>217</v>
      </c>
      <c r="Z2" s="21" t="s">
        <v>218</v>
      </c>
    </row>
    <row r="3" spans="1:26" ht="228" customHeight="1" x14ac:dyDescent="0.25">
      <c r="A3">
        <f>'D01-Captura'!J7</f>
        <v>0</v>
      </c>
      <c r="B3">
        <f>'D01-Captura'!A7:H7</f>
        <v>0</v>
      </c>
      <c r="C3" s="11"/>
      <c r="D3" s="11"/>
      <c r="E3" s="11"/>
      <c r="F3" s="11"/>
      <c r="G3" s="11"/>
      <c r="H3" s="11"/>
      <c r="I3">
        <f>'D01-Captura'!A15:K15</f>
        <v>0</v>
      </c>
      <c r="J3" s="26" t="str">
        <f>"Bienes Patrimoniales:"&amp;CHAR(10)&amp;'D01-Captura'!A32&amp;" "&amp;'D01-Captura'!B32&amp;CHAR(10)&amp;'D01-Captura'!A33&amp;" "&amp;'D01-Captura'!B33&amp;CHAR(10)&amp;'D01-Captura'!A34&amp;" "&amp;'D01-Captura'!B34&amp;CHAR(10)&amp;'D01-Captura'!A35&amp;" "&amp;'D01-Captura'!B35&amp;CHAR(10)&amp;'D01-Captura'!A36&amp;" "&amp;'D01-Captura'!B36&amp;CHAR(10)&amp;'D01-Captura'!A37&amp;" "&amp;'D01-Captura'!B37&amp;CHAR(10)&amp;"Bienes de Consumo:"&amp;CHAR(10)&amp;'D01-Captura'!A47&amp;" "&amp;'D01-Captura'!B47&amp;CHAR(10)&amp;'D01-Captura'!A48&amp;" "&amp;'D01-Captura'!B48&amp;CHAR(10)&amp;'D01-Captura'!A49&amp;" "&amp;'D01-Captura'!B49&amp;CHAR(10)&amp;'D01-Captura'!A50&amp;" "&amp;'D01-Captura'!B50&amp;CHAR(10)&amp;'D01-Captura'!A51&amp;" "&amp;'D01-Captura'!B51&amp;CHAR(10)&amp;'D01-Captura'!A52&amp;" "&amp;'D01-Captura'!B52</f>
        <v xml:space="preserve">Bienes Patrimoniales:
Bienes de Consumo:
 </v>
      </c>
      <c r="K3" s="27">
        <f>'D01-Captura'!K69</f>
        <v>0</v>
      </c>
      <c r="L3" s="11"/>
      <c r="M3" s="11"/>
      <c r="N3" t="str">
        <f>'D01-Captura'!A7</f>
        <v>ESIME Zacatenco</v>
      </c>
      <c r="O3">
        <f>'D01-Captura'!A77</f>
        <v>0</v>
      </c>
      <c r="P3">
        <f>'D01-Captura'!H25</f>
        <v>0</v>
      </c>
      <c r="Q3">
        <f>'D01-Captura'!A17</f>
        <v>0</v>
      </c>
      <c r="R3">
        <f>'D01-Captura'!H17</f>
        <v>0</v>
      </c>
      <c r="S3" t="str">
        <f>CONCATENATE("Teléfono: ",'D01-Impresion'!A14," Extensión:",'D01-Impresion'!E14)</f>
        <v>Teléfono: 57296000 Extensión:0</v>
      </c>
      <c r="T3">
        <f>'D01-Captura'!I19</f>
        <v>0</v>
      </c>
      <c r="U3" t="str">
        <f>CONCATENATE('D01-Captura'!A22," ",'D01-Captura'!H22," ",'D01-Captura'!J22,", ",'D01-Captura'!A24," C.P. ",'D01-Captura'!E24, " ",'D01-Captura'!F24," ",'D01-Captura'!I24)</f>
        <v xml:space="preserve">  ,  C.P.   </v>
      </c>
      <c r="V3" t="str">
        <f>[1]FORMATOD01!B10</f>
        <v>A</v>
      </c>
      <c r="W3" t="str">
        <f>[1]FORMATOD01!B12</f>
        <v>A</v>
      </c>
      <c r="X3" t="str">
        <f>CONCATENATE("Domicilio: ",[1]FORMATOD01!B14," Oficina:",[1]FORMATOD01!E14)</f>
        <v>Domicilio: tel dom Oficina:tel ofi</v>
      </c>
      <c r="Y3" t="str">
        <f>[1]FORMATOD01!H14</f>
        <v>email</v>
      </c>
      <c r="Z3" t="str">
        <f>CONCATENATE([1]FORMATOD01!B17," ",[1]FORMATOD01!I17," ",[1]FORMATOD01!K17,", ",[1]FORMATOD01!B19," C.P. ",[1]FORMATOD01!F19, " ",[1]FORMATOD01!G19," ",[1]FORMATOD01!J31)</f>
        <v>am 72 a, tezo C.P. 02459 azc cdmx</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21</vt:i4>
      </vt:variant>
    </vt:vector>
  </HeadingPairs>
  <TitlesOfParts>
    <vt:vector size="27" baseType="lpstr">
      <vt:lpstr>InstruccionesD01</vt:lpstr>
      <vt:lpstr>D01-Captura</vt:lpstr>
      <vt:lpstr>D01-Impresion</vt:lpstr>
      <vt:lpstr>InstruccionesD06</vt:lpstr>
      <vt:lpstr>D06-CapturaImpresion</vt:lpstr>
      <vt:lpstr>D01-Informacion</vt:lpstr>
      <vt:lpstr>anios</vt:lpstr>
      <vt:lpstr>'D01-Captura'!Área_de_impresión</vt:lpstr>
      <vt:lpstr>'D01-Impresion'!Área_de_impresión</vt:lpstr>
      <vt:lpstr>'D06-CapturaImpresion'!Área_de_impresión</vt:lpstr>
      <vt:lpstr>CEC</vt:lpstr>
      <vt:lpstr>CENDIS</vt:lpstr>
      <vt:lpstr>CI</vt:lpstr>
      <vt:lpstr>clasificacion1</vt:lpstr>
      <vt:lpstr>clasificacion2</vt:lpstr>
      <vt:lpstr>CLUS</vt:lpstr>
      <vt:lpstr>condiciones</vt:lpstr>
      <vt:lpstr>CX</vt:lpstr>
      <vt:lpstr>dias</vt:lpstr>
      <vt:lpstr>IVA</vt:lpstr>
      <vt:lpstr>meses</vt:lpstr>
      <vt:lpstr>NMS</vt:lpstr>
      <vt:lpstr>NS</vt:lpstr>
      <vt:lpstr>sino</vt:lpstr>
      <vt:lpstr>tipodonante</vt:lpstr>
      <vt:lpstr>tipodonativo</vt:lpstr>
      <vt:lpstr>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Laboratorio</dc:creator>
  <cp:lastModifiedBy>NAMARTINEZ</cp:lastModifiedBy>
  <cp:lastPrinted>2018-11-07T20:32:22Z</cp:lastPrinted>
  <dcterms:created xsi:type="dcterms:W3CDTF">2017-02-08T23:54:26Z</dcterms:created>
  <dcterms:modified xsi:type="dcterms:W3CDTF">2018-11-07T20:37:25Z</dcterms:modified>
</cp:coreProperties>
</file>